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7" autoFilterDateGrouping="1"/>
  </bookViews>
  <sheets>
    <sheet xmlns:r="http://schemas.openxmlformats.org/officeDocument/2006/relationships" name="SW Version " sheetId="1" state="visible" r:id="rId1"/>
    <sheet xmlns:r="http://schemas.openxmlformats.org/officeDocument/2006/relationships" name="Overall" sheetId="2" state="visible" r:id="rId2"/>
    <sheet xmlns:r="http://schemas.openxmlformats.org/officeDocument/2006/relationships" name="FlowChart" sheetId="3" state="visible" r:id="rId3"/>
    <sheet xmlns:r="http://schemas.openxmlformats.org/officeDocument/2006/relationships" name="Device" sheetId="4" state="visible" r:id="rId4"/>
    <sheet xmlns:r="http://schemas.openxmlformats.org/officeDocument/2006/relationships" name="Sequence" sheetId="5" state="visible" r:id="rId5"/>
    <sheet xmlns:r="http://schemas.openxmlformats.org/officeDocument/2006/relationships" name="IO List" sheetId="6" state="visible" r:id="rId6"/>
    <sheet xmlns:r="http://schemas.openxmlformats.org/officeDocument/2006/relationships" name="Motor List" sheetId="7" state="visible" r:id="rId7"/>
    <sheet xmlns:r="http://schemas.openxmlformats.org/officeDocument/2006/relationships" name="Pos Teaching" sheetId="8" state="visible" r:id="rId8"/>
  </sheets>
  <definedNames>
    <definedName name="fill" hidden="1" function="0" vbProcedure="0">#REF!</definedName>
    <definedName name="GHG" hidden="1" function="0" vbProcedure="0">#REF!</definedName>
    <definedName name="valuevx" hidden="0" function="0" vbProcedure="0">42.314159</definedName>
    <definedName name="vertex42_copyright" hidden="1" function="0" vbProcedure="0">"© 2006-2018 Vertex42 LLC"</definedName>
    <definedName name="vertex42_id" hidden="1" function="0" vbProcedure="0">"gantt-chart_L.xlsx"</definedName>
    <definedName name="vertex42_title" hidden="1" function="0" vbProcedure="0">"Gantt Chart Template"</definedName>
    <definedName name="_Fill" hidden="1" function="0" vbProcedure="0">#REF!</definedName>
    <definedName name="ㅈ2ㄷㅈ" hidden="1" function="0" vbProcedure="0">#REF!</definedName>
    <definedName name="메롱" hidden="1" function="0" vbProcedure="0">#REF!</definedName>
    <definedName name="소모푸밉" hidden="1" function="0" vbProcedure="0">#REF!</definedName>
    <definedName name="소모품" hidden="1" function="0" vbProcedure="0">#REF!</definedName>
    <definedName name="소모품비1" hidden="1" function="0" vbProcedure="0">#REF!</definedName>
    <definedName name="수선비" hidden="1" function="0" vbProcedure="0">#REF!</definedName>
    <definedName name="수선비3" hidden="1" function="0" vbProcedure="0">#REF!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4">
    <numFmt numFmtId="164" formatCode="yyyy\-mm\-dd"/>
    <numFmt numFmtId="165" formatCode="mm&quot;월 &quot;dd\일"/>
    <numFmt numFmtId="166" formatCode="000"/>
    <numFmt numFmtId="167" formatCode="_-* #,##0_-;\-* #,##0_-;_-* \-_-;_-@_-"/>
  </numFmts>
  <fonts count="35">
    <font>
      <name val="맑은 고딕"/>
      <charset val="129"/>
      <family val="2"/>
      <color theme="1"/>
      <sz val="11"/>
    </font>
    <font>
      <name val="Arial"/>
      <charset val="129"/>
      <family val="0"/>
      <sz val="10"/>
    </font>
    <font>
      <name val="Arial"/>
      <charset val="129"/>
      <family val="0"/>
      <sz val="10"/>
    </font>
    <font>
      <name val="Arial"/>
      <charset val="129"/>
      <family val="0"/>
      <sz val="10"/>
    </font>
    <font>
      <name val="맑은 고딕"/>
      <charset val="129"/>
      <family val="2"/>
      <color theme="10"/>
      <sz val="11"/>
      <u val="single"/>
    </font>
    <font>
      <name val="돋움"/>
      <charset val="129"/>
      <family val="3"/>
      <color rgb="FF000000"/>
      <sz val="11"/>
    </font>
    <font>
      <name val="돋움"/>
      <charset val="129"/>
      <family val="3"/>
      <sz val="11"/>
    </font>
    <font>
      <name val="맑은 고딕"/>
      <charset val="129"/>
      <family val="2"/>
      <b val="1"/>
      <color theme="1"/>
      <sz val="11"/>
    </font>
    <font>
      <name val="맑은 고딕"/>
      <charset val="129"/>
      <family val="2"/>
      <b val="1"/>
      <sz val="10"/>
    </font>
    <font>
      <name val="Arial"/>
      <charset val="1"/>
      <family val="0"/>
      <b val="1"/>
      <sz val="10"/>
    </font>
    <font>
      <name val="Arial"/>
      <charset val="1"/>
      <family val="0"/>
      <b val="1"/>
      <color rgb="FF2E4057"/>
      <sz val="10"/>
    </font>
    <font>
      <name val="Arial"/>
      <charset val="1"/>
      <family val="0"/>
      <b val="1"/>
      <color rgb="FF198754"/>
      <sz val="10"/>
    </font>
    <font>
      <name val="Arial"/>
      <charset val="1"/>
      <family val="0"/>
      <b val="1"/>
      <color rgb="FFDC3545"/>
      <sz val="10"/>
    </font>
    <font>
      <name val="Arial"/>
      <charset val="1"/>
      <family val="0"/>
      <b val="1"/>
      <color rgb="FFFFC107"/>
      <sz val="10"/>
    </font>
    <font>
      <name val="맑은 고딕"/>
      <charset val="129"/>
      <family val="2"/>
      <sz val="10"/>
    </font>
    <font>
      <name val="LG스마트체2.0 Regular"/>
      <charset val="129"/>
      <family val="3"/>
      <b val="1"/>
      <color rgb="FF000000"/>
      <sz val="10"/>
    </font>
    <font>
      <name val="LG스마트체2.0 Regular"/>
      <charset val="129"/>
      <family val="3"/>
      <sz val="10"/>
    </font>
    <font>
      <name val="LG스마트체2.0 Regular"/>
      <charset val="129"/>
      <family val="3"/>
      <b val="1"/>
      <color theme="1"/>
      <sz val="11"/>
    </font>
    <font>
      <name val="LG스마트체2.0 Regular"/>
      <charset val="129"/>
      <family val="3"/>
      <color theme="1"/>
      <sz val="11"/>
    </font>
    <font>
      <name val="LG스마트체2.0 Regular"/>
      <charset val="129"/>
      <family val="3"/>
      <b val="1"/>
      <color rgb="FFFF0000"/>
      <sz val="11"/>
    </font>
    <font>
      <name val="LG스마트체2.0 Regular"/>
      <charset val="129"/>
      <family val="3"/>
      <color theme="10"/>
      <sz val="11"/>
      <u val="single"/>
    </font>
    <font>
      <name val="Arial"/>
      <charset val="1"/>
      <family val="2"/>
      <sz val="10"/>
    </font>
    <font>
      <name val="LG스마트체2.0 Regular"/>
      <charset val="129"/>
      <family val="3"/>
      <color rgb="FF000000"/>
      <sz val="10"/>
    </font>
    <font>
      <name val="맑은 고딕"/>
      <charset val="129"/>
      <family val="2"/>
      <b val="1"/>
      <color rgb="FFFF0000"/>
      <sz val="11"/>
    </font>
    <font>
      <name val="LG스마트체2.0 Regular"/>
      <charset val="129"/>
      <family val="3"/>
      <color theme="0"/>
      <sz val="11"/>
    </font>
    <font>
      <name val="LG스마트체2.0 Regular"/>
      <charset val="129"/>
      <family val="3"/>
      <color rgb="FF000000"/>
      <sz val="11"/>
    </font>
    <font>
      <name val="맑은 고딕"/>
      <charset val="129"/>
      <family val="2"/>
      <sz val="8"/>
    </font>
    <font>
      <name val="LG스마트체2.0 Regular"/>
      <charset val="129"/>
      <family val="3"/>
      <b val="1"/>
      <sz val="8"/>
    </font>
    <font>
      <name val="LG스마트체2.0 Regular"/>
      <charset val="129"/>
      <family val="3"/>
      <sz val="8"/>
    </font>
    <font>
      <name val="맑은 고딕"/>
      <charset val="129"/>
      <family val="3"/>
      <color rgb="FF000000"/>
      <sz val="10"/>
    </font>
    <font>
      <name val="Arial Unicode MS"/>
      <charset val="129"/>
      <family val="3"/>
      <color theme="1"/>
      <sz val="10"/>
    </font>
    <font>
      <name val="맑은 고딕"/>
      <charset val="129"/>
      <family val="3"/>
      <sz val="10"/>
    </font>
    <font>
      <name val="맑은 고딕"/>
      <charset val="129"/>
      <family val="3"/>
      <color theme="1"/>
      <sz val="10"/>
    </font>
    <font>
      <name val="LG스마트체2.0 Regular"/>
      <charset val="129"/>
      <family val="3"/>
      <color theme="1"/>
      <sz val="8"/>
    </font>
    <font>
      <name val="LG스마트체2.0 Regular"/>
      <charset val="129"/>
      <family val="3"/>
      <color rgb="FF000000"/>
      <sz val="8"/>
    </font>
  </fonts>
  <fills count="16">
    <fill>
      <patternFill/>
    </fill>
    <fill>
      <patternFill patternType="gray125"/>
    </fill>
    <fill>
      <patternFill patternType="solid">
        <fgColor rgb="FFEEEEEE"/>
        <bgColor rgb="FFEEECE1"/>
      </patternFill>
    </fill>
    <fill>
      <patternFill patternType="solid">
        <fgColor rgb="FF158466"/>
        <bgColor rgb="FF198754"/>
      </patternFill>
    </fill>
    <fill>
      <patternFill patternType="solid">
        <fgColor rgb="FFFFFFFF"/>
        <bgColor rgb="FFEEEEEE"/>
      </patternFill>
    </fill>
    <fill>
      <patternFill patternType="solid">
        <fgColor rgb="FFEEECE1"/>
        <bgColor rgb="FFEEEEEE"/>
      </patternFill>
    </fill>
    <fill>
      <patternFill patternType="solid">
        <fgColor rgb="FFD9D9D9"/>
        <bgColor rgb="FFD8E4BC"/>
      </patternFill>
    </fill>
    <fill>
      <patternFill patternType="solid">
        <fgColor theme="0" tint="-0.35"/>
        <bgColor rgb="FFBFBFBF"/>
      </patternFill>
    </fill>
    <fill>
      <patternFill patternType="solid">
        <fgColor rgb="FFD8E4BC"/>
        <bgColor rgb="FFD2ECD5"/>
      </patternFill>
    </fill>
    <fill>
      <patternFill patternType="solid">
        <fgColor theme="4" tint="0.5999"/>
        <bgColor rgb="FFC5D9F1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DD7EE"/>
      </patternFill>
    </fill>
    <fill>
      <patternFill patternType="solid">
        <fgColor theme="5" tint="0.7999000000000001"/>
        <bgColor rgb="FFF2DCDB"/>
      </patternFill>
    </fill>
    <fill>
      <patternFill patternType="solid">
        <fgColor rgb="FFB7DEE8"/>
        <bgColor rgb="FFBDD7EE"/>
      </patternFill>
    </fill>
    <fill>
      <patternFill patternType="solid">
        <fgColor rgb="FFD2ECD5"/>
        <bgColor rgb="FFD8E4BC"/>
      </patternFill>
    </fill>
    <fill>
      <patternFill patternType="solid">
        <fgColor theme="9" tint="0.3999"/>
        <bgColor rgb="FFBFBFBF"/>
      </patternFill>
    </fill>
  </fills>
  <borders count="66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 style="thin"/>
      <top style="thin"/>
      <bottom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double"/>
      <top style="medium"/>
      <bottom style="thin"/>
      <diagonal/>
    </border>
    <border>
      <left style="thin"/>
      <right/>
      <top style="medium"/>
      <bottom style="hair"/>
      <diagonal/>
    </border>
    <border>
      <left style="medium"/>
      <right style="dotted"/>
      <top style="medium"/>
      <bottom style="dotted"/>
      <diagonal/>
    </border>
    <border>
      <left style="dotted"/>
      <right style="dotted"/>
      <top style="medium"/>
      <bottom style="dotted"/>
      <diagonal/>
    </border>
    <border>
      <left style="dotted"/>
      <right style="medium"/>
      <top style="medium"/>
      <bottom style="dotted"/>
      <diagonal/>
    </border>
    <border>
      <left style="medium"/>
      <right style="thin"/>
      <top style="thin"/>
      <bottom style="thin"/>
      <diagonal/>
    </border>
    <border>
      <left style="thin"/>
      <right/>
      <top/>
      <bottom style="hair"/>
      <diagonal/>
    </border>
    <border>
      <left style="medium"/>
      <right style="dotted"/>
      <top style="dotted"/>
      <bottom style="dotted"/>
      <diagonal/>
    </border>
    <border>
      <left style="dotted"/>
      <right style="dotted"/>
      <top style="dotted"/>
      <bottom style="dotted"/>
      <diagonal/>
    </border>
    <border>
      <left style="dotted"/>
      <right style="medium"/>
      <top style="dotted"/>
      <bottom style="dotted"/>
      <diagonal/>
    </border>
    <border>
      <left style="thin"/>
      <right style="double"/>
      <top/>
      <bottom style="thin"/>
      <diagonal/>
    </border>
    <border>
      <left style="thin"/>
      <right style="double"/>
      <top style="thin"/>
      <bottom style="thin"/>
      <diagonal/>
    </border>
    <border>
      <left style="thin"/>
      <right/>
      <top style="hair"/>
      <bottom style="hair"/>
      <diagonal/>
    </border>
    <border>
      <left style="medium"/>
      <right style="thin"/>
      <top style="thin"/>
      <bottom style="medium"/>
      <diagonal/>
    </border>
    <border>
      <left style="thin"/>
      <right style="double"/>
      <top style="thin"/>
      <bottom style="medium"/>
      <diagonal/>
    </border>
    <border>
      <left style="thin"/>
      <right/>
      <top/>
      <bottom/>
      <diagonal/>
    </border>
    <border>
      <left style="medium"/>
      <right style="dotted"/>
      <top style="dotted"/>
      <bottom style="medium"/>
      <diagonal/>
    </border>
    <border>
      <left style="dotted"/>
      <right style="dotted"/>
      <top style="dotted"/>
      <bottom/>
      <diagonal/>
    </border>
    <border>
      <left style="dotted"/>
      <right style="medium"/>
      <top style="dotted"/>
      <bottom/>
      <diagonal/>
    </border>
    <border>
      <left style="thin"/>
      <right/>
      <top style="medium"/>
      <bottom style="thin"/>
      <diagonal/>
    </border>
    <border>
      <left style="medium"/>
      <right/>
      <top style="medium"/>
      <bottom style="hair"/>
      <diagonal/>
    </border>
    <border>
      <left style="medium"/>
      <right/>
      <top/>
      <bottom style="hair"/>
      <diagonal/>
    </border>
    <border>
      <left style="medium"/>
      <right/>
      <top style="hair"/>
      <bottom style="hair"/>
      <diagonal/>
    </border>
    <border>
      <left style="thin"/>
      <right/>
      <top/>
      <bottom style="thin"/>
      <diagonal/>
    </border>
    <border>
      <left style="thin"/>
      <right/>
      <top style="thin"/>
      <bottom style="medium"/>
      <diagonal/>
    </border>
    <border>
      <left style="medium"/>
      <right/>
      <top/>
      <bottom style="medium"/>
      <diagonal/>
    </border>
    <border>
      <left style="dotted"/>
      <right style="dotted"/>
      <top style="dotted"/>
      <bottom style="medium"/>
      <diagonal/>
    </border>
    <border>
      <left style="dotted"/>
      <right style="medium"/>
      <top style="dotted"/>
      <bottom style="medium"/>
      <diagonal/>
    </border>
    <border>
      <left style="medium"/>
      <right style="dotted"/>
      <top/>
      <bottom style="dotted"/>
      <diagonal/>
    </border>
    <border>
      <left style="dotted"/>
      <right style="dotted"/>
      <top/>
      <bottom style="dotted"/>
      <diagonal/>
    </border>
    <border>
      <left style="dotted"/>
      <right style="medium"/>
      <top/>
      <bottom style="dotted"/>
      <diagonal/>
    </border>
    <border>
      <left style="thin"/>
      <right/>
      <top style="hair"/>
      <bottom/>
      <diagonal/>
    </border>
    <border>
      <left style="medium"/>
      <right style="dotted"/>
      <top style="dotted"/>
      <bottom/>
      <diagonal/>
    </border>
    <border>
      <left style="medium"/>
      <right style="medium"/>
      <top style="medium"/>
      <bottom style="hair"/>
      <diagonal/>
    </border>
    <border>
      <left/>
      <right style="dotted"/>
      <top style="medium"/>
      <bottom style="dotted"/>
      <diagonal/>
    </border>
    <border>
      <left style="medium"/>
      <right style="medium"/>
      <top style="hair"/>
      <bottom style="hair"/>
      <diagonal/>
    </border>
    <border>
      <left/>
      <right style="dotted"/>
      <top style="dotted"/>
      <bottom style="dotted"/>
      <diagonal/>
    </border>
    <border>
      <left style="medium"/>
      <right style="medium"/>
      <top style="hair"/>
      <bottom style="dotted"/>
      <diagonal/>
    </border>
    <border>
      <left style="medium"/>
      <right style="medium"/>
      <top/>
      <bottom style="dotted"/>
      <diagonal/>
    </border>
    <border>
      <left style="medium"/>
      <right style="medium"/>
      <top/>
      <bottom style="medium"/>
      <diagonal/>
    </border>
    <border>
      <left/>
      <right style="dotted"/>
      <top style="dotted"/>
      <bottom style="medium"/>
      <diagonal/>
    </border>
    <border>
      <left style="medium"/>
      <right/>
      <top style="medium"/>
      <bottom style="thin"/>
      <diagonal/>
    </border>
    <border>
      <left style="medium"/>
      <right/>
      <top style="thin"/>
      <bottom style="thin"/>
      <diagonal/>
    </border>
    <border>
      <left style="medium"/>
      <right/>
      <top style="thin"/>
      <bottom style="medium"/>
      <diagonal/>
    </border>
    <border>
      <left style="medium"/>
      <right/>
      <top/>
      <bottom style="thin"/>
      <diagonal/>
    </border>
    <border>
      <left style="medium"/>
      <right/>
      <top style="thin"/>
      <bottom/>
      <diagonal/>
    </border>
    <border>
      <left style="medium"/>
      <right/>
      <top style="hair"/>
      <bottom/>
      <diagonal/>
    </border>
    <border>
      <left style="medium"/>
      <right style="medium"/>
      <top style="thin"/>
      <bottom style="thin"/>
      <diagonal/>
    </border>
    <border>
      <left/>
      <right style="dotted"/>
      <top/>
      <bottom style="dotted"/>
      <diagonal/>
    </border>
    <border>
      <left style="medium"/>
      <right style="medium"/>
      <top style="hair"/>
      <bottom style="medium"/>
      <diagonal/>
    </border>
    <border>
      <left style="medium"/>
      <right style="medium"/>
      <top style="hair"/>
      <bottom/>
      <diagonal/>
    </border>
    <border>
      <left/>
      <right/>
      <top style="thin"/>
      <bottom/>
      <diagonal/>
    </border>
    <border>
      <left style="thin"/>
      <right style="thin"/>
      <top/>
      <bottom/>
      <diagonal/>
    </border>
  </borders>
  <cellStyleXfs count="11">
    <xf numFmtId="0" fontId="0" fillId="0" borderId="0" applyAlignment="1">
      <alignment horizontal="general" vertical="center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4" fillId="0" borderId="0" applyAlignment="1">
      <alignment horizontal="general" vertical="center"/>
    </xf>
    <xf numFmtId="0" fontId="4" fillId="0" borderId="0" applyAlignment="1">
      <alignment horizontal="general" vertical="center"/>
    </xf>
    <xf numFmtId="167" fontId="0" fillId="0" borderId="0" applyAlignment="1">
      <alignment horizontal="general" vertical="center"/>
    </xf>
    <xf numFmtId="0" fontId="5" fillId="0" borderId="0" applyAlignment="1">
      <alignment horizontal="general" vertical="center"/>
    </xf>
    <xf numFmtId="0" fontId="6" fillId="0" borderId="0" applyAlignment="1">
      <alignment horizontal="general" vertical="center"/>
    </xf>
  </cellStyleXfs>
  <cellXfs count="329">
    <xf numFmtId="0" fontId="0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center"/>
    </xf>
    <xf numFmtId="0" fontId="7" fillId="2" borderId="0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center" vertical="bottom"/>
    </xf>
    <xf numFmtId="0" fontId="12" fillId="0" borderId="1" applyAlignment="1" pivotButton="0" quotePrefix="0" xfId="0">
      <alignment horizontal="center" vertical="bottom"/>
    </xf>
    <xf numFmtId="0" fontId="13" fillId="0" borderId="1" applyAlignment="1" pivotButton="0" quotePrefix="0" xfId="0">
      <alignment horizontal="center" vertical="bottom"/>
    </xf>
    <xf numFmtId="0" fontId="0" fillId="3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14" fillId="4" borderId="0" applyAlignment="1" pivotButton="0" quotePrefix="0" xfId="0">
      <alignment horizontal="general" vertical="bottom"/>
    </xf>
    <xf numFmtId="0" fontId="15" fillId="5" borderId="0" applyAlignment="1" pivotButton="0" quotePrefix="0" xfId="0">
      <alignment horizontal="general" vertical="bottom"/>
    </xf>
    <xf numFmtId="0" fontId="16" fillId="4" borderId="0" applyAlignment="1" pivotButton="0" quotePrefix="0" xfId="0">
      <alignment horizontal="general" vertical="bottom"/>
    </xf>
    <xf numFmtId="0" fontId="17" fillId="0" borderId="1" applyAlignment="1" pivotButton="0" quotePrefix="0" xfId="0">
      <alignment horizontal="general" vertical="center"/>
    </xf>
    <xf numFmtId="0" fontId="18" fillId="0" borderId="1" applyAlignment="1" pivotButton="0" quotePrefix="0" xfId="0">
      <alignment horizontal="general" vertical="center"/>
    </xf>
    <xf numFmtId="10" fontId="19" fillId="0" borderId="1" applyAlignment="1" pivotButton="0" quotePrefix="0" xfId="0">
      <alignment horizontal="general" vertical="center"/>
    </xf>
    <xf numFmtId="0" fontId="16" fillId="6" borderId="2" applyAlignment="1" pivotButton="0" quotePrefix="0" xfId="0">
      <alignment horizontal="center" vertical="bottom"/>
    </xf>
    <xf numFmtId="0" fontId="16" fillId="6" borderId="1" applyAlignment="1" pivotButton="0" quotePrefix="0" xfId="0">
      <alignment horizontal="center" vertical="bottom"/>
    </xf>
    <xf numFmtId="0" fontId="16" fillId="4" borderId="1" applyAlignment="1" pivotButton="0" quotePrefix="0" xfId="0">
      <alignment horizontal="general" vertical="bottom"/>
    </xf>
    <xf numFmtId="0" fontId="4" fillId="4" borderId="3" applyAlignment="1" pivotButton="0" quotePrefix="0" xfId="20">
      <alignment horizontal="general" vertical="bottom"/>
    </xf>
    <xf numFmtId="10" fontId="16" fillId="4" borderId="1" applyAlignment="1" pivotButton="0" quotePrefix="0" xfId="0">
      <alignment horizontal="general" vertical="bottom"/>
    </xf>
    <xf numFmtId="0" fontId="20" fillId="4" borderId="3" applyAlignment="1" pivotButton="0" quotePrefix="0" xfId="20">
      <alignment horizontal="general" vertical="bottom"/>
    </xf>
    <xf numFmtId="0" fontId="4" fillId="0" borderId="0" applyAlignment="1" pivotButton="0" quotePrefix="0" xfId="20">
      <alignment horizontal="general" vertical="center"/>
    </xf>
    <xf numFmtId="0" fontId="16" fillId="4" borderId="1" applyAlignment="1" pivotButton="0" quotePrefix="0" xfId="0">
      <alignment horizontal="center" vertical="center"/>
    </xf>
    <xf numFmtId="0" fontId="16" fillId="4" borderId="3" applyAlignment="1" pivotButton="0" quotePrefix="0" xfId="0">
      <alignment horizontal="general" vertical="bottom"/>
    </xf>
    <xf numFmtId="0" fontId="21" fillId="4" borderId="1" applyAlignment="1" pivotButton="0" quotePrefix="0" xfId="0">
      <alignment horizontal="general" vertical="bottom"/>
    </xf>
    <xf numFmtId="0" fontId="16" fillId="4" borderId="4" applyAlignment="1" pivotButton="0" quotePrefix="0" xfId="0">
      <alignment horizontal="general" vertical="bottom"/>
    </xf>
    <xf numFmtId="0" fontId="16" fillId="4" borderId="2" applyAlignment="1" pivotButton="0" quotePrefix="0" xfId="0">
      <alignment horizontal="general" vertical="bottom"/>
    </xf>
    <xf numFmtId="0" fontId="21" fillId="4" borderId="3" applyAlignment="1" pivotButton="0" quotePrefix="0" xfId="0">
      <alignment horizontal="general" vertical="bottom"/>
    </xf>
    <xf numFmtId="0" fontId="21" fillId="4" borderId="4" applyAlignment="1" pivotButton="0" quotePrefix="0" xfId="0">
      <alignment horizontal="general" vertical="bottom"/>
    </xf>
    <xf numFmtId="0" fontId="14" fillId="4" borderId="2" applyAlignment="1" pivotButton="0" quotePrefix="0" xfId="0">
      <alignment horizontal="general" vertical="bottom"/>
    </xf>
    <xf numFmtId="0" fontId="21" fillId="4" borderId="1" applyAlignment="1" pivotButton="0" quotePrefix="0" xfId="0">
      <alignment horizontal="center" vertical="center"/>
    </xf>
    <xf numFmtId="0" fontId="14" fillId="4" borderId="3" applyAlignment="1" pivotButton="0" quotePrefix="0" xfId="0">
      <alignment horizontal="general" vertical="bottom"/>
    </xf>
    <xf numFmtId="0" fontId="18" fillId="0" borderId="1" applyAlignment="1" pivotButton="0" quotePrefix="0" xfId="0">
      <alignment horizontal="center" vertical="center"/>
    </xf>
    <xf numFmtId="0" fontId="16" fillId="4" borderId="5" applyAlignment="1" pivotButton="0" quotePrefix="0" xfId="0">
      <alignment horizontal="general" vertical="bottom"/>
    </xf>
    <xf numFmtId="0" fontId="16" fillId="4" borderId="6" applyAlignment="1" pivotButton="0" quotePrefix="0" xfId="0">
      <alignment horizontal="general" vertical="bottom"/>
    </xf>
    <xf numFmtId="165" fontId="18" fillId="0" borderId="1" applyAlignment="1" pivotButton="0" quotePrefix="0" xfId="0">
      <alignment horizontal="general" vertical="center"/>
    </xf>
    <xf numFmtId="0" fontId="18" fillId="0" borderId="7" applyAlignment="1" pivotButton="0" quotePrefix="0" xfId="0">
      <alignment horizontal="center" vertical="center"/>
    </xf>
    <xf numFmtId="0" fontId="22" fillId="0" borderId="1" applyAlignment="1" pivotButton="0" quotePrefix="0" xfId="0">
      <alignment horizontal="general" vertical="center"/>
    </xf>
    <xf numFmtId="10" fontId="16" fillId="4" borderId="3" applyAlignment="1" pivotButton="0" quotePrefix="0" xfId="0">
      <alignment horizontal="general" vertical="bottom"/>
    </xf>
    <xf numFmtId="10" fontId="16" fillId="4" borderId="7" applyAlignment="1" pivotButton="0" quotePrefix="0" xfId="0">
      <alignment horizontal="general" vertical="bottom"/>
    </xf>
    <xf numFmtId="10" fontId="16" fillId="4" borderId="8" applyAlignment="1" pivotButton="0" quotePrefix="0" xfId="0">
      <alignment horizontal="general" vertical="bottom"/>
    </xf>
    <xf numFmtId="0" fontId="14" fillId="4" borderId="7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center"/>
    </xf>
    <xf numFmtId="10" fontId="23" fillId="0" borderId="1" applyAlignment="1" pivotButton="0" quotePrefix="0" xfId="0">
      <alignment horizontal="general" vertical="center"/>
    </xf>
    <xf numFmtId="0" fontId="18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0" fontId="18" fillId="0" borderId="1" applyAlignment="1" pivotButton="0" quotePrefix="0" xfId="0">
      <alignment horizontal="general" vertical="center"/>
    </xf>
    <xf numFmtId="0" fontId="24" fillId="7" borderId="1" applyAlignment="1" pivotButton="0" quotePrefix="0" xfId="0">
      <alignment horizontal="general" vertical="center"/>
    </xf>
    <xf numFmtId="0" fontId="24" fillId="7" borderId="1" applyAlignment="1" pivotButton="0" quotePrefix="0" xfId="0">
      <alignment horizontal="left" vertical="center"/>
    </xf>
    <xf numFmtId="0" fontId="18" fillId="0" borderId="2" applyAlignment="1" pivotButton="0" quotePrefix="0" xfId="0">
      <alignment horizontal="general" vertical="center"/>
    </xf>
    <xf numFmtId="0" fontId="18" fillId="0" borderId="7" applyAlignment="1" pivotButton="0" quotePrefix="0" xfId="0">
      <alignment horizontal="general" vertical="center"/>
    </xf>
    <xf numFmtId="0" fontId="25" fillId="0" borderId="1" applyAlignment="1" pivotButton="0" quotePrefix="0" xfId="0">
      <alignment horizontal="general" vertical="center"/>
    </xf>
    <xf numFmtId="0" fontId="18" fillId="0" borderId="6" applyAlignment="1" pivotButton="0" quotePrefix="0" xfId="0">
      <alignment horizontal="general" vertical="center"/>
    </xf>
    <xf numFmtId="165" fontId="18" fillId="0" borderId="6" applyAlignment="1" pivotButton="0" quotePrefix="0" xfId="0">
      <alignment horizontal="general" vertical="center"/>
    </xf>
    <xf numFmtId="0" fontId="17" fillId="0" borderId="0" applyAlignment="1" pivotButton="0" quotePrefix="0" xfId="0">
      <alignment horizontal="general" vertical="center"/>
    </xf>
    <xf numFmtId="0" fontId="24" fillId="7" borderId="2" applyAlignment="1" pivotButton="0" quotePrefix="0" xfId="0">
      <alignment horizontal="general" vertical="center"/>
    </xf>
    <xf numFmtId="0" fontId="25" fillId="0" borderId="9" applyAlignment="1" pivotButton="0" quotePrefix="0" xfId="0">
      <alignment horizontal="general" vertical="center"/>
    </xf>
    <xf numFmtId="0" fontId="25" fillId="0" borderId="3" applyAlignment="1" pivotButton="0" quotePrefix="0" xfId="0">
      <alignment horizontal="general" vertical="center"/>
    </xf>
    <xf numFmtId="0" fontId="25" fillId="0" borderId="6" applyAlignment="1" pivotButton="0" quotePrefix="0" xfId="0">
      <alignment horizontal="general" vertical="center"/>
    </xf>
    <xf numFmtId="0" fontId="25" fillId="0" borderId="5" applyAlignment="1" pivotButton="0" quotePrefix="0" xfId="0">
      <alignment horizontal="general" vertical="center"/>
    </xf>
    <xf numFmtId="0" fontId="25" fillId="0" borderId="0" applyAlignment="1" pivotButton="0" quotePrefix="0" xfId="0">
      <alignment horizontal="general" vertical="center"/>
    </xf>
    <xf numFmtId="0" fontId="25" fillId="0" borderId="8" applyAlignment="1" pivotButton="0" quotePrefix="0" xfId="0">
      <alignment horizontal="general" vertical="center"/>
    </xf>
    <xf numFmtId="0" fontId="25" fillId="0" borderId="2" applyAlignment="1" pivotButton="0" quotePrefix="0" xfId="0">
      <alignment horizontal="general" vertical="center"/>
    </xf>
    <xf numFmtId="0" fontId="25" fillId="0" borderId="1" applyAlignment="1" pivotButton="0" quotePrefix="0" xfId="0">
      <alignment horizontal="center" vertical="center"/>
    </xf>
    <xf numFmtId="0" fontId="25" fillId="0" borderId="1" applyAlignment="1" pivotButton="0" quotePrefix="0" xfId="0">
      <alignment horizontal="left" vertical="center"/>
    </xf>
    <xf numFmtId="0" fontId="25" fillId="0" borderId="4" applyAlignment="1" pivotButton="0" quotePrefix="0" xfId="0">
      <alignment horizontal="general" vertical="center"/>
    </xf>
    <xf numFmtId="0" fontId="25" fillId="0" borderId="10" applyAlignment="1" pivotButton="0" quotePrefix="0" xfId="0">
      <alignment horizontal="general" vertical="center"/>
    </xf>
    <xf numFmtId="0" fontId="16" fillId="4" borderId="11" applyAlignment="1" pivotButton="0" quotePrefix="0" xfId="0">
      <alignment horizontal="general" vertical="bottom"/>
    </xf>
    <xf numFmtId="0" fontId="16" fillId="4" borderId="10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center"/>
    </xf>
    <xf numFmtId="0" fontId="26" fillId="4" borderId="0" applyAlignment="1" pivotButton="0" quotePrefix="0" xfId="0">
      <alignment horizontal="general" vertical="bottom"/>
    </xf>
    <xf numFmtId="0" fontId="26" fillId="0" borderId="0" applyAlignment="1" pivotButton="0" quotePrefix="0" xfId="0">
      <alignment horizontal="general" vertical="bottom"/>
    </xf>
    <xf numFmtId="0" fontId="27" fillId="8" borderId="2" applyAlignment="1" pivotButton="0" quotePrefix="0" xfId="0">
      <alignment horizontal="center" vertical="center"/>
    </xf>
    <xf numFmtId="0" fontId="28" fillId="4" borderId="0" applyAlignment="1" pivotButton="0" quotePrefix="0" xfId="0">
      <alignment horizontal="general" vertical="bottom"/>
    </xf>
    <xf numFmtId="0" fontId="29" fillId="9" borderId="12" applyAlignment="1" pivotButton="0" quotePrefix="0" xfId="23">
      <alignment horizontal="right" vertical="center"/>
    </xf>
    <xf numFmtId="166" fontId="30" fillId="0" borderId="13" applyAlignment="1" pivotButton="0" quotePrefix="0" xfId="0">
      <alignment horizontal="center" vertical="center" shrinkToFit="1"/>
    </xf>
    <xf numFmtId="0" fontId="31" fillId="0" borderId="14" applyAlignment="1" pivotButton="0" quotePrefix="0" xfId="0">
      <alignment horizontal="general" vertical="center"/>
    </xf>
    <xf numFmtId="0" fontId="28" fillId="4" borderId="15" applyAlignment="1" pivotButton="0" quotePrefix="0" xfId="0">
      <alignment horizontal="general" vertical="bottom"/>
    </xf>
    <xf numFmtId="0" fontId="31" fillId="0" borderId="16" applyAlignment="1" pivotButton="0" quotePrefix="0" xfId="0">
      <alignment horizontal="general" vertical="center"/>
    </xf>
    <xf numFmtId="0" fontId="28" fillId="4" borderId="17" applyAlignment="1" pivotButton="0" quotePrefix="0" xfId="0">
      <alignment horizontal="general" vertical="bottom"/>
    </xf>
    <xf numFmtId="0" fontId="29" fillId="9" borderId="18" applyAlignment="1" pivotButton="0" quotePrefix="0" xfId="23">
      <alignment horizontal="right" vertical="center"/>
    </xf>
    <xf numFmtId="0" fontId="31" fillId="0" borderId="19" applyAlignment="1" pivotButton="0" quotePrefix="0" xfId="0">
      <alignment horizontal="general" vertical="center"/>
    </xf>
    <xf numFmtId="0" fontId="28" fillId="4" borderId="20" applyAlignment="1" pivotButton="0" quotePrefix="0" xfId="0">
      <alignment horizontal="general" vertical="bottom"/>
    </xf>
    <xf numFmtId="0" fontId="31" fillId="0" borderId="21" applyAlignment="1" pivotButton="0" quotePrefix="0" xfId="0">
      <alignment horizontal="general" vertical="center"/>
    </xf>
    <xf numFmtId="0" fontId="28" fillId="4" borderId="22" applyAlignment="1" pivotButton="0" quotePrefix="0" xfId="0">
      <alignment horizontal="general" vertical="bottom"/>
    </xf>
    <xf numFmtId="166" fontId="30" fillId="0" borderId="23" applyAlignment="1" pivotButton="0" quotePrefix="0" xfId="0">
      <alignment horizontal="center" vertical="center" shrinkToFit="1"/>
    </xf>
    <xf numFmtId="166" fontId="30" fillId="0" borderId="24" applyAlignment="1" pivotButton="0" quotePrefix="0" xfId="0">
      <alignment horizontal="center" vertical="center" shrinkToFit="1"/>
    </xf>
    <xf numFmtId="0" fontId="31" fillId="0" borderId="19" applyAlignment="1" pivotButton="0" quotePrefix="0" xfId="0">
      <alignment horizontal="general" vertical="center" wrapText="1"/>
    </xf>
    <xf numFmtId="0" fontId="31" fillId="10" borderId="25" applyAlignment="1" pivotButton="0" quotePrefix="0" xfId="0">
      <alignment horizontal="general" vertical="center"/>
    </xf>
    <xf numFmtId="0" fontId="31" fillId="11" borderId="25" applyAlignment="1" pivotButton="0" quotePrefix="0" xfId="0">
      <alignment horizontal="general" vertical="center"/>
    </xf>
    <xf numFmtId="0" fontId="29" fillId="9" borderId="26" applyAlignment="1" pivotButton="0" quotePrefix="0" xfId="23">
      <alignment horizontal="right" vertical="center"/>
    </xf>
    <xf numFmtId="166" fontId="30" fillId="0" borderId="27" applyAlignment="1" pivotButton="0" quotePrefix="0" xfId="0">
      <alignment horizontal="center" vertical="center" shrinkToFit="1"/>
    </xf>
    <xf numFmtId="0" fontId="31" fillId="0" borderId="28" applyAlignment="1" pivotButton="0" quotePrefix="0" xfId="0">
      <alignment horizontal="general" vertical="center"/>
    </xf>
    <xf numFmtId="0" fontId="28" fillId="4" borderId="29" applyAlignment="1" pivotButton="0" quotePrefix="0" xfId="0">
      <alignment horizontal="general" vertical="bottom"/>
    </xf>
    <xf numFmtId="0" fontId="31" fillId="0" borderId="30" applyAlignment="1" pivotButton="0" quotePrefix="0" xfId="0">
      <alignment horizontal="general" vertical="center"/>
    </xf>
    <xf numFmtId="0" fontId="28" fillId="4" borderId="31" applyAlignment="1" pivotButton="0" quotePrefix="0" xfId="0">
      <alignment horizontal="general" vertical="bottom"/>
    </xf>
    <xf numFmtId="166" fontId="30" fillId="0" borderId="32" applyAlignment="1" pivotButton="0" quotePrefix="0" xfId="0">
      <alignment horizontal="center" vertical="center" shrinkToFit="1"/>
    </xf>
    <xf numFmtId="0" fontId="31" fillId="0" borderId="33" applyAlignment="1" pivotButton="0" quotePrefix="0" xfId="0">
      <alignment horizontal="general" vertical="center"/>
    </xf>
    <xf numFmtId="0" fontId="31" fillId="0" borderId="34" applyAlignment="1" pivotButton="0" quotePrefix="0" xfId="0">
      <alignment horizontal="general" vertical="center"/>
    </xf>
    <xf numFmtId="0" fontId="28" fillId="4" borderId="21" applyAlignment="1" pivotButton="0" quotePrefix="0" xfId="0">
      <alignment horizontal="general" vertical="bottom"/>
    </xf>
    <xf numFmtId="0" fontId="31" fillId="11" borderId="35" applyAlignment="1" pivotButton="0" quotePrefix="0" xfId="0">
      <alignment horizontal="general" vertical="center"/>
    </xf>
    <xf numFmtId="166" fontId="30" fillId="0" borderId="36" applyAlignment="1" pivotButton="0" quotePrefix="0" xfId="0">
      <alignment horizontal="center" vertical="center" shrinkToFit="1"/>
    </xf>
    <xf numFmtId="166" fontId="30" fillId="0" borderId="7" applyAlignment="1" pivotButton="0" quotePrefix="0" xfId="0">
      <alignment horizontal="center" vertical="center" shrinkToFit="1"/>
    </xf>
    <xf numFmtId="0" fontId="31" fillId="0" borderId="35" applyAlignment="1" pivotButton="0" quotePrefix="0" xfId="0">
      <alignment horizontal="general" vertical="center"/>
    </xf>
    <xf numFmtId="166" fontId="30" fillId="0" borderId="37" applyAlignment="1" pivotButton="0" quotePrefix="0" xfId="0">
      <alignment horizontal="center" vertical="center" shrinkToFit="1"/>
    </xf>
    <xf numFmtId="0" fontId="31" fillId="0" borderId="38" applyAlignment="1" pivotButton="0" quotePrefix="0" xfId="0">
      <alignment horizontal="general" vertical="center"/>
    </xf>
    <xf numFmtId="0" fontId="31" fillId="0" borderId="39" applyAlignment="1" pivotButton="0" quotePrefix="0" xfId="0">
      <alignment horizontal="general" vertical="center"/>
    </xf>
    <xf numFmtId="0" fontId="28" fillId="4" borderId="40" applyAlignment="1" pivotButton="0" quotePrefix="0" xfId="0">
      <alignment horizontal="general" vertical="bottom"/>
    </xf>
    <xf numFmtId="0" fontId="28" fillId="4" borderId="41" applyAlignment="1" pivotButton="0" quotePrefix="0" xfId="0">
      <alignment horizontal="general" vertical="bottom"/>
    </xf>
    <xf numFmtId="0" fontId="28" fillId="4" borderId="42" applyAlignment="1" pivotButton="0" quotePrefix="0" xfId="0">
      <alignment horizontal="general" vertical="bottom"/>
    </xf>
    <xf numFmtId="0" fontId="28" fillId="4" borderId="43" applyAlignment="1" pivotButton="0" quotePrefix="0" xfId="0">
      <alignment horizontal="general" vertical="bottom"/>
    </xf>
    <xf numFmtId="0" fontId="31" fillId="10" borderId="44" applyAlignment="1" pivotButton="0" quotePrefix="0" xfId="0">
      <alignment horizontal="general" vertical="center"/>
    </xf>
    <xf numFmtId="0" fontId="28" fillId="4" borderId="45" applyAlignment="1" pivotButton="0" quotePrefix="0" xfId="0">
      <alignment horizontal="general" vertical="bottom"/>
    </xf>
    <xf numFmtId="0" fontId="31" fillId="11" borderId="46" applyAlignment="1" pivotButton="0" quotePrefix="0" xfId="0">
      <alignment horizontal="general" vertical="center"/>
    </xf>
    <xf numFmtId="0" fontId="28" fillId="4" borderId="47" applyAlignment="1" pivotButton="0" quotePrefix="0" xfId="0">
      <alignment horizontal="general" vertical="bottom"/>
    </xf>
    <xf numFmtId="0" fontId="28" fillId="4" borderId="16" applyAlignment="1" pivotButton="0" quotePrefix="0" xfId="0">
      <alignment horizontal="general" vertical="bottom"/>
    </xf>
    <xf numFmtId="0" fontId="31" fillId="11" borderId="48" applyAlignment="1" pivotButton="0" quotePrefix="0" xfId="0">
      <alignment horizontal="general" vertical="center"/>
    </xf>
    <xf numFmtId="0" fontId="28" fillId="4" borderId="49" applyAlignment="1" pivotButton="0" quotePrefix="0" xfId="0">
      <alignment horizontal="general" vertical="bottom"/>
    </xf>
    <xf numFmtId="0" fontId="31" fillId="11" borderId="50" applyAlignment="1" pivotButton="0" quotePrefix="0" xfId="0">
      <alignment horizontal="general" vertical="center"/>
    </xf>
    <xf numFmtId="0" fontId="32" fillId="0" borderId="51" applyAlignment="1" pivotButton="0" quotePrefix="0" xfId="0">
      <alignment horizontal="general" vertical="center"/>
    </xf>
    <xf numFmtId="0" fontId="31" fillId="11" borderId="51" applyAlignment="1" pivotButton="0" quotePrefix="0" xfId="0">
      <alignment horizontal="general" vertical="center"/>
    </xf>
    <xf numFmtId="0" fontId="31" fillId="11" borderId="52" applyAlignment="1" pivotButton="0" quotePrefix="0" xfId="0">
      <alignment horizontal="general" vertical="center"/>
    </xf>
    <xf numFmtId="0" fontId="28" fillId="4" borderId="53" applyAlignment="1" pivotButton="0" quotePrefix="0" xfId="0">
      <alignment horizontal="general" vertical="bottom"/>
    </xf>
    <xf numFmtId="0" fontId="28" fillId="4" borderId="39" applyAlignment="1" pivotButton="0" quotePrefix="0" xfId="0">
      <alignment horizontal="general" vertical="bottom"/>
    </xf>
    <xf numFmtId="0" fontId="32" fillId="0" borderId="52" applyAlignment="1" pivotButton="0" quotePrefix="0" xfId="0">
      <alignment horizontal="general" vertical="center"/>
    </xf>
    <xf numFmtId="0" fontId="29" fillId="12" borderId="54" applyAlignment="1" pivotButton="0" quotePrefix="0" xfId="0">
      <alignment horizontal="right" vertical="center"/>
    </xf>
    <xf numFmtId="0" fontId="29" fillId="12" borderId="55" applyAlignment="1" pivotButton="0" quotePrefix="0" xfId="0">
      <alignment horizontal="right" vertical="center"/>
    </xf>
    <xf numFmtId="0" fontId="31" fillId="0" borderId="25" applyAlignment="1" pivotButton="0" quotePrefix="0" xfId="0">
      <alignment horizontal="general" vertical="center"/>
    </xf>
    <xf numFmtId="0" fontId="29" fillId="12" borderId="56" applyAlignment="1" pivotButton="0" quotePrefix="0" xfId="0">
      <alignment horizontal="right" vertical="center"/>
    </xf>
    <xf numFmtId="0" fontId="31" fillId="10" borderId="33" applyAlignment="1" pivotButton="0" quotePrefix="0" xfId="0">
      <alignment horizontal="general" vertical="center"/>
    </xf>
    <xf numFmtId="0" fontId="29" fillId="12" borderId="57" applyAlignment="1" pivotButton="0" quotePrefix="0" xfId="0">
      <alignment horizontal="right" vertical="center"/>
    </xf>
    <xf numFmtId="0" fontId="31" fillId="10" borderId="35" applyAlignment="1" pivotButton="0" quotePrefix="0" xfId="0">
      <alignment horizontal="general" vertical="center"/>
    </xf>
    <xf numFmtId="0" fontId="29" fillId="12" borderId="58" applyAlignment="1" pivotButton="0" quotePrefix="0" xfId="0">
      <alignment horizontal="right" vertical="center"/>
    </xf>
    <xf numFmtId="166" fontId="30" fillId="0" borderId="8" applyAlignment="1" pivotButton="0" quotePrefix="0" xfId="0">
      <alignment horizontal="center" vertical="center" shrinkToFit="1"/>
    </xf>
    <xf numFmtId="0" fontId="31" fillId="0" borderId="59" applyAlignment="1" pivotButton="0" quotePrefix="0" xfId="0">
      <alignment horizontal="general" vertical="center"/>
    </xf>
    <xf numFmtId="49" fontId="30" fillId="0" borderId="32" applyAlignment="1" pivotButton="0" quotePrefix="0" xfId="0">
      <alignment horizontal="center" vertical="center" shrinkToFit="1"/>
    </xf>
    <xf numFmtId="49" fontId="30" fillId="0" borderId="7" applyAlignment="1" pivotButton="0" quotePrefix="0" xfId="0">
      <alignment horizontal="center" vertical="center" shrinkToFit="1"/>
    </xf>
    <xf numFmtId="0" fontId="29" fillId="0" borderId="60" applyAlignment="1" pivotButton="0" quotePrefix="0" xfId="0">
      <alignment horizontal="left" vertical="center"/>
    </xf>
    <xf numFmtId="0" fontId="31" fillId="6" borderId="48" applyAlignment="1" pivotButton="0" quotePrefix="0" xfId="0">
      <alignment horizontal="general" vertical="center"/>
    </xf>
    <xf numFmtId="0" fontId="28" fillId="4" borderId="61" applyAlignment="1" pivotButton="0" quotePrefix="0" xfId="0">
      <alignment horizontal="general" vertical="bottom"/>
    </xf>
    <xf numFmtId="0" fontId="31" fillId="11" borderId="62" applyAlignment="1" pivotButton="0" quotePrefix="0" xfId="0">
      <alignment horizontal="general" vertical="center"/>
    </xf>
    <xf numFmtId="0" fontId="31" fillId="11" borderId="63" applyAlignment="1" pivotButton="0" quotePrefix="0" xfId="0">
      <alignment horizontal="general" vertical="center"/>
    </xf>
    <xf numFmtId="0" fontId="31" fillId="10" borderId="48" applyAlignment="1" pivotButton="0" quotePrefix="0" xfId="0">
      <alignment horizontal="general" vertical="center"/>
    </xf>
    <xf numFmtId="0" fontId="28" fillId="0" borderId="7" applyAlignment="1" pivotButton="0" quotePrefix="0" xfId="0">
      <alignment horizontal="general" vertical="center"/>
    </xf>
    <xf numFmtId="0" fontId="28" fillId="13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general" vertical="center"/>
    </xf>
    <xf numFmtId="0" fontId="28" fillId="0" borderId="1" applyAlignment="1" pivotButton="0" quotePrefix="0" xfId="0">
      <alignment horizontal="center" vertical="center"/>
    </xf>
    <xf numFmtId="0" fontId="28" fillId="14" borderId="1" applyAlignment="1" pivotButton="0" quotePrefix="0" xfId="0">
      <alignment horizontal="center" vertical="center"/>
    </xf>
    <xf numFmtId="0" fontId="33" fillId="15" borderId="1" applyAlignment="1" pivotButton="0" quotePrefix="0" xfId="0">
      <alignment horizontal="center" vertical="center" wrapText="1"/>
    </xf>
    <xf numFmtId="0" fontId="28" fillId="0" borderId="1" applyAlignment="1" pivotButton="0" quotePrefix="0" xfId="0">
      <alignment horizontal="left" vertical="center" shrinkToFit="1"/>
    </xf>
    <xf numFmtId="0" fontId="34" fillId="0" borderId="1" applyAlignment="1" pivotButton="0" quotePrefix="0" xfId="0">
      <alignment horizontal="center" vertical="center"/>
    </xf>
    <xf numFmtId="0" fontId="28" fillId="4" borderId="3" applyAlignment="1" pivotButton="0" quotePrefix="0" xfId="0">
      <alignment horizontal="general" vertical="bottom"/>
    </xf>
    <xf numFmtId="0" fontId="16" fillId="5" borderId="1" applyAlignment="1" pivotButton="0" quotePrefix="0" xfId="0">
      <alignment horizontal="center" vertical="center"/>
    </xf>
    <xf numFmtId="0" fontId="16" fillId="4" borderId="7" applyAlignment="1" pivotButton="0" quotePrefix="0" xfId="0">
      <alignment horizontal="general" vertical="bottom"/>
    </xf>
    <xf numFmtId="0" fontId="21" fillId="4" borderId="0" applyAlignment="1" pivotButton="0" quotePrefix="0" xfId="0">
      <alignment horizontal="general" vertical="bottom"/>
    </xf>
    <xf numFmtId="0" fontId="16" fillId="4" borderId="8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center"/>
    </xf>
    <xf numFmtId="0" fontId="0" fillId="0" borderId="0" pivotButton="0" quotePrefix="0" xfId="0"/>
    <xf numFmtId="0" fontId="7" fillId="2" borderId="0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0" fillId="0" borderId="3" pivotButton="0" quotePrefix="0" xfId="0"/>
    <xf numFmtId="164" fontId="1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center" vertical="bottom"/>
    </xf>
    <xf numFmtId="0" fontId="12" fillId="0" borderId="1" applyAlignment="1" pivotButton="0" quotePrefix="0" xfId="0">
      <alignment horizontal="center" vertical="bottom"/>
    </xf>
    <xf numFmtId="0" fontId="13" fillId="0" borderId="1" applyAlignment="1" pivotButton="0" quotePrefix="0" xfId="0">
      <alignment horizontal="center" vertical="bottom"/>
    </xf>
    <xf numFmtId="0" fontId="0" fillId="3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14" fillId="4" borderId="0" applyAlignment="1" pivotButton="0" quotePrefix="0" xfId="0">
      <alignment horizontal="general" vertical="bottom"/>
    </xf>
    <xf numFmtId="0" fontId="15" fillId="5" borderId="0" applyAlignment="1" pivotButton="0" quotePrefix="0" xfId="0">
      <alignment horizontal="general" vertical="bottom"/>
    </xf>
    <xf numFmtId="0" fontId="16" fillId="4" borderId="0" applyAlignment="1" pivotButton="0" quotePrefix="0" xfId="0">
      <alignment horizontal="general" vertical="bottom"/>
    </xf>
    <xf numFmtId="0" fontId="17" fillId="0" borderId="1" applyAlignment="1" pivotButton="0" quotePrefix="0" xfId="0">
      <alignment horizontal="general" vertical="center"/>
    </xf>
    <xf numFmtId="0" fontId="18" fillId="0" borderId="1" applyAlignment="1" pivotButton="0" quotePrefix="0" xfId="0">
      <alignment horizontal="general" vertical="center"/>
    </xf>
    <xf numFmtId="10" fontId="19" fillId="0" borderId="1" applyAlignment="1" pivotButton="0" quotePrefix="0" xfId="0">
      <alignment horizontal="general" vertical="center"/>
    </xf>
    <xf numFmtId="0" fontId="16" fillId="6" borderId="2" applyAlignment="1" pivotButton="0" quotePrefix="0" xfId="0">
      <alignment horizontal="center" vertical="bottom"/>
    </xf>
    <xf numFmtId="0" fontId="16" fillId="6" borderId="1" applyAlignment="1" pivotButton="0" quotePrefix="0" xfId="0">
      <alignment horizontal="center" vertical="bottom"/>
    </xf>
    <xf numFmtId="0" fontId="16" fillId="4" borderId="1" applyAlignment="1" pivotButton="0" quotePrefix="0" xfId="0">
      <alignment horizontal="general" vertical="bottom"/>
    </xf>
    <xf numFmtId="0" fontId="4" fillId="4" borderId="3" applyAlignment="1" pivotButton="0" quotePrefix="0" xfId="20">
      <alignment horizontal="general" vertical="bottom"/>
    </xf>
    <xf numFmtId="10" fontId="16" fillId="4" borderId="1" applyAlignment="1" pivotButton="0" quotePrefix="0" xfId="0">
      <alignment horizontal="general" vertical="bottom"/>
    </xf>
    <xf numFmtId="0" fontId="20" fillId="4" borderId="3" applyAlignment="1" pivotButton="0" quotePrefix="0" xfId="20">
      <alignment horizontal="general" vertical="bottom"/>
    </xf>
    <xf numFmtId="0" fontId="4" fillId="0" borderId="0" applyAlignment="1" pivotButton="0" quotePrefix="0" xfId="20">
      <alignment horizontal="general" vertical="center"/>
    </xf>
    <xf numFmtId="0" fontId="16" fillId="4" borderId="1" applyAlignment="1" pivotButton="0" quotePrefix="0" xfId="0">
      <alignment horizontal="center" vertical="center"/>
    </xf>
    <xf numFmtId="0" fontId="16" fillId="4" borderId="3" applyAlignment="1" pivotButton="0" quotePrefix="0" xfId="0">
      <alignment horizontal="general" vertical="bottom"/>
    </xf>
    <xf numFmtId="0" fontId="0" fillId="0" borderId="65" pivotButton="0" quotePrefix="0" xfId="0"/>
    <xf numFmtId="0" fontId="21" fillId="4" borderId="1" applyAlignment="1" pivotButton="0" quotePrefix="0" xfId="0">
      <alignment horizontal="general" vertical="bottom"/>
    </xf>
    <xf numFmtId="0" fontId="16" fillId="4" borderId="4" applyAlignment="1" pivotButton="0" quotePrefix="0" xfId="0">
      <alignment horizontal="general" vertical="bottom"/>
    </xf>
    <xf numFmtId="0" fontId="16" fillId="4" borderId="2" applyAlignment="1" pivotButton="0" quotePrefix="0" xfId="0">
      <alignment horizontal="general" vertical="bottom"/>
    </xf>
    <xf numFmtId="0" fontId="21" fillId="4" borderId="3" applyAlignment="1" pivotButton="0" quotePrefix="0" xfId="0">
      <alignment horizontal="general" vertical="bottom"/>
    </xf>
    <xf numFmtId="0" fontId="21" fillId="4" borderId="4" applyAlignment="1" pivotButton="0" quotePrefix="0" xfId="0">
      <alignment horizontal="general" vertical="bottom"/>
    </xf>
    <xf numFmtId="0" fontId="14" fillId="4" borderId="2" applyAlignment="1" pivotButton="0" quotePrefix="0" xfId="0">
      <alignment horizontal="general" vertical="bottom"/>
    </xf>
    <xf numFmtId="0" fontId="0" fillId="0" borderId="6" pivotButton="0" quotePrefix="0" xfId="0"/>
    <xf numFmtId="0" fontId="21" fillId="4" borderId="1" applyAlignment="1" pivotButton="0" quotePrefix="0" xfId="0">
      <alignment horizontal="center" vertical="center"/>
    </xf>
    <xf numFmtId="0" fontId="14" fillId="4" borderId="3" applyAlignment="1" pivotButton="0" quotePrefix="0" xfId="0">
      <alignment horizontal="general" vertical="bottom"/>
    </xf>
    <xf numFmtId="0" fontId="18" fillId="0" borderId="1" applyAlignment="1" pivotButton="0" quotePrefix="0" xfId="0">
      <alignment horizontal="center" vertical="center"/>
    </xf>
    <xf numFmtId="0" fontId="16" fillId="4" borderId="5" applyAlignment="1" pivotButton="0" quotePrefix="0" xfId="0">
      <alignment horizontal="general" vertical="bottom"/>
    </xf>
    <xf numFmtId="0" fontId="16" fillId="4" borderId="6" applyAlignment="1" pivotButton="0" quotePrefix="0" xfId="0">
      <alignment horizontal="general" vertical="bottom"/>
    </xf>
    <xf numFmtId="165" fontId="18" fillId="0" borderId="1" applyAlignment="1" pivotButton="0" quotePrefix="0" xfId="0">
      <alignment horizontal="general" vertical="center"/>
    </xf>
    <xf numFmtId="0" fontId="18" fillId="0" borderId="7" applyAlignment="1" pivotButton="0" quotePrefix="0" xfId="0">
      <alignment horizontal="center" vertical="center"/>
    </xf>
    <xf numFmtId="0" fontId="22" fillId="0" borderId="1" applyAlignment="1" pivotButton="0" quotePrefix="0" xfId="0">
      <alignment horizontal="general" vertical="center"/>
    </xf>
    <xf numFmtId="0" fontId="0" fillId="0" borderId="28" pivotButton="0" quotePrefix="0" xfId="0"/>
    <xf numFmtId="10" fontId="16" fillId="4" borderId="3" applyAlignment="1" pivotButton="0" quotePrefix="0" xfId="0">
      <alignment horizontal="general" vertical="bottom"/>
    </xf>
    <xf numFmtId="0" fontId="0" fillId="0" borderId="36" pivotButton="0" quotePrefix="0" xfId="0"/>
    <xf numFmtId="10" fontId="16" fillId="4" borderId="7" applyAlignment="1" pivotButton="0" quotePrefix="0" xfId="0">
      <alignment horizontal="general" vertical="bottom"/>
    </xf>
    <xf numFmtId="10" fontId="16" fillId="4" borderId="8" applyAlignment="1" pivotButton="0" quotePrefix="0" xfId="0">
      <alignment horizontal="general" vertical="bottom"/>
    </xf>
    <xf numFmtId="0" fontId="14" fillId="4" borderId="7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center"/>
    </xf>
    <xf numFmtId="10" fontId="23" fillId="0" borderId="1" applyAlignment="1" pivotButton="0" quotePrefix="0" xfId="0">
      <alignment horizontal="general" vertical="center"/>
    </xf>
    <xf numFmtId="0" fontId="18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0" fontId="18" fillId="0" borderId="1" applyAlignment="1" pivotButton="0" quotePrefix="0" xfId="0">
      <alignment horizontal="general" vertical="center"/>
    </xf>
    <xf numFmtId="0" fontId="24" fillId="7" borderId="1" applyAlignment="1" pivotButton="0" quotePrefix="0" xfId="0">
      <alignment horizontal="general" vertical="center"/>
    </xf>
    <xf numFmtId="0" fontId="24" fillId="7" borderId="1" applyAlignment="1" pivotButton="0" quotePrefix="0" xfId="0">
      <alignment horizontal="left" vertical="center"/>
    </xf>
    <xf numFmtId="0" fontId="18" fillId="0" borderId="2" applyAlignment="1" pivotButton="0" quotePrefix="0" xfId="0">
      <alignment horizontal="general" vertical="center"/>
    </xf>
    <xf numFmtId="0" fontId="18" fillId="0" borderId="7" applyAlignment="1" pivotButton="0" quotePrefix="0" xfId="0">
      <alignment horizontal="general" vertical="center"/>
    </xf>
    <xf numFmtId="0" fontId="25" fillId="0" borderId="1" applyAlignment="1" pivotButton="0" quotePrefix="0" xfId="0">
      <alignment horizontal="general" vertical="center"/>
    </xf>
    <xf numFmtId="0" fontId="18" fillId="0" borderId="6" applyAlignment="1" pivotButton="0" quotePrefix="0" xfId="0">
      <alignment horizontal="general" vertical="center"/>
    </xf>
    <xf numFmtId="165" fontId="18" fillId="0" borderId="6" applyAlignment="1" pivotButton="0" quotePrefix="0" xfId="0">
      <alignment horizontal="general" vertical="center"/>
    </xf>
    <xf numFmtId="0" fontId="17" fillId="0" borderId="0" applyAlignment="1" pivotButton="0" quotePrefix="0" xfId="0">
      <alignment horizontal="general" vertical="center"/>
    </xf>
    <xf numFmtId="0" fontId="24" fillId="7" borderId="2" applyAlignment="1" pivotButton="0" quotePrefix="0" xfId="0">
      <alignment horizontal="general" vertical="center"/>
    </xf>
    <xf numFmtId="0" fontId="25" fillId="0" borderId="9" applyAlignment="1" pivotButton="0" quotePrefix="0" xfId="0">
      <alignment horizontal="general" vertical="center"/>
    </xf>
    <xf numFmtId="0" fontId="25" fillId="0" borderId="3" applyAlignment="1" pivotButton="0" quotePrefix="0" xfId="0">
      <alignment horizontal="general" vertical="center"/>
    </xf>
    <xf numFmtId="0" fontId="25" fillId="0" borderId="6" applyAlignment="1" pivotButton="0" quotePrefix="0" xfId="0">
      <alignment horizontal="general" vertical="center"/>
    </xf>
    <xf numFmtId="0" fontId="25" fillId="0" borderId="5" applyAlignment="1" pivotButton="0" quotePrefix="0" xfId="0">
      <alignment horizontal="general" vertical="center"/>
    </xf>
    <xf numFmtId="0" fontId="25" fillId="0" borderId="0" applyAlignment="1" pivotButton="0" quotePrefix="0" xfId="0">
      <alignment horizontal="general" vertical="center"/>
    </xf>
    <xf numFmtId="0" fontId="25" fillId="0" borderId="8" applyAlignment="1" pivotButton="0" quotePrefix="0" xfId="0">
      <alignment horizontal="general" vertical="center"/>
    </xf>
    <xf numFmtId="0" fontId="25" fillId="0" borderId="2" applyAlignment="1" pivotButton="0" quotePrefix="0" xfId="0">
      <alignment horizontal="general" vertical="center"/>
    </xf>
    <xf numFmtId="0" fontId="25" fillId="0" borderId="1" applyAlignment="1" pivotButton="0" quotePrefix="0" xfId="0">
      <alignment horizontal="center" vertical="center"/>
    </xf>
    <xf numFmtId="0" fontId="25" fillId="0" borderId="1" applyAlignment="1" pivotButton="0" quotePrefix="0" xfId="0">
      <alignment horizontal="left" vertical="center"/>
    </xf>
    <xf numFmtId="0" fontId="25" fillId="0" borderId="4" applyAlignment="1" pivotButton="0" quotePrefix="0" xfId="0">
      <alignment horizontal="general" vertical="center"/>
    </xf>
    <xf numFmtId="0" fontId="25" fillId="0" borderId="10" applyAlignment="1" pivotButton="0" quotePrefix="0" xfId="0">
      <alignment horizontal="general" vertical="center"/>
    </xf>
    <xf numFmtId="0" fontId="16" fillId="4" borderId="11" applyAlignment="1" pivotButton="0" quotePrefix="0" xfId="0">
      <alignment horizontal="general" vertical="bottom"/>
    </xf>
    <xf numFmtId="0" fontId="16" fillId="4" borderId="10" applyAlignment="1" pivotButton="0" quotePrefix="0" xfId="0">
      <alignment horizontal="general" vertical="bottom"/>
    </xf>
    <xf numFmtId="0" fontId="26" fillId="4" borderId="0" applyAlignment="1" pivotButton="0" quotePrefix="0" xfId="0">
      <alignment horizontal="general" vertical="bottom"/>
    </xf>
    <xf numFmtId="0" fontId="26" fillId="0" borderId="0" applyAlignment="1" pivotButton="0" quotePrefix="0" xfId="0">
      <alignment horizontal="general" vertical="bottom"/>
    </xf>
    <xf numFmtId="0" fontId="27" fillId="8" borderId="2" applyAlignment="1" pivotButton="0" quotePrefix="0" xfId="0">
      <alignment horizontal="center" vertical="center"/>
    </xf>
    <xf numFmtId="0" fontId="28" fillId="4" borderId="0" applyAlignment="1" pivotButton="0" quotePrefix="0" xfId="0">
      <alignment horizontal="general" vertical="bottom"/>
    </xf>
    <xf numFmtId="0" fontId="29" fillId="9" borderId="12" applyAlignment="1" pivotButton="0" quotePrefix="0" xfId="23">
      <alignment horizontal="right" vertical="center"/>
    </xf>
    <xf numFmtId="166" fontId="30" fillId="0" borderId="13" applyAlignment="1" pivotButton="0" quotePrefix="0" xfId="0">
      <alignment horizontal="center" vertical="center" shrinkToFit="1"/>
    </xf>
    <xf numFmtId="0" fontId="31" fillId="0" borderId="14" applyAlignment="1" pivotButton="0" quotePrefix="0" xfId="0">
      <alignment horizontal="general" vertical="center"/>
    </xf>
    <xf numFmtId="0" fontId="28" fillId="4" borderId="15" applyAlignment="1" pivotButton="0" quotePrefix="0" xfId="0">
      <alignment horizontal="general" vertical="bottom"/>
    </xf>
    <xf numFmtId="0" fontId="31" fillId="0" borderId="16" applyAlignment="1" pivotButton="0" quotePrefix="0" xfId="0">
      <alignment horizontal="general" vertical="center"/>
    </xf>
    <xf numFmtId="0" fontId="28" fillId="4" borderId="17" applyAlignment="1" pivotButton="0" quotePrefix="0" xfId="0">
      <alignment horizontal="general" vertical="bottom"/>
    </xf>
    <xf numFmtId="0" fontId="29" fillId="9" borderId="18" applyAlignment="1" pivotButton="0" quotePrefix="0" xfId="23">
      <alignment horizontal="right" vertical="center"/>
    </xf>
    <xf numFmtId="0" fontId="31" fillId="0" borderId="19" applyAlignment="1" pivotButton="0" quotePrefix="0" xfId="0">
      <alignment horizontal="general" vertical="center"/>
    </xf>
    <xf numFmtId="0" fontId="28" fillId="4" borderId="20" applyAlignment="1" pivotButton="0" quotePrefix="0" xfId="0">
      <alignment horizontal="general" vertical="bottom"/>
    </xf>
    <xf numFmtId="0" fontId="31" fillId="0" borderId="21" applyAlignment="1" pivotButton="0" quotePrefix="0" xfId="0">
      <alignment horizontal="general" vertical="center"/>
    </xf>
    <xf numFmtId="0" fontId="28" fillId="4" borderId="22" applyAlignment="1" pivotButton="0" quotePrefix="0" xfId="0">
      <alignment horizontal="general" vertical="bottom"/>
    </xf>
    <xf numFmtId="166" fontId="30" fillId="0" borderId="23" applyAlignment="1" pivotButton="0" quotePrefix="0" xfId="0">
      <alignment horizontal="center" vertical="center" shrinkToFit="1"/>
    </xf>
    <xf numFmtId="166" fontId="30" fillId="0" borderId="24" applyAlignment="1" pivotButton="0" quotePrefix="0" xfId="0">
      <alignment horizontal="center" vertical="center" shrinkToFit="1"/>
    </xf>
    <xf numFmtId="0" fontId="31" fillId="0" borderId="19" applyAlignment="1" pivotButton="0" quotePrefix="0" xfId="0">
      <alignment horizontal="general" vertical="center" wrapText="1"/>
    </xf>
    <xf numFmtId="0" fontId="31" fillId="10" borderId="25" applyAlignment="1" pivotButton="0" quotePrefix="0" xfId="0">
      <alignment horizontal="general" vertical="center"/>
    </xf>
    <xf numFmtId="0" fontId="31" fillId="11" borderId="25" applyAlignment="1" pivotButton="0" quotePrefix="0" xfId="0">
      <alignment horizontal="general" vertical="center"/>
    </xf>
    <xf numFmtId="0" fontId="29" fillId="9" borderId="26" applyAlignment="1" pivotButton="0" quotePrefix="0" xfId="23">
      <alignment horizontal="right" vertical="center"/>
    </xf>
    <xf numFmtId="166" fontId="30" fillId="0" borderId="27" applyAlignment="1" pivotButton="0" quotePrefix="0" xfId="0">
      <alignment horizontal="center" vertical="center" shrinkToFit="1"/>
    </xf>
    <xf numFmtId="0" fontId="31" fillId="0" borderId="28" applyAlignment="1" pivotButton="0" quotePrefix="0" xfId="0">
      <alignment horizontal="general" vertical="center"/>
    </xf>
    <xf numFmtId="0" fontId="28" fillId="4" borderId="29" applyAlignment="1" pivotButton="0" quotePrefix="0" xfId="0">
      <alignment horizontal="general" vertical="bottom"/>
    </xf>
    <xf numFmtId="0" fontId="31" fillId="0" borderId="30" applyAlignment="1" pivotButton="0" quotePrefix="0" xfId="0">
      <alignment horizontal="general" vertical="center"/>
    </xf>
    <xf numFmtId="0" fontId="28" fillId="4" borderId="31" applyAlignment="1" pivotButton="0" quotePrefix="0" xfId="0">
      <alignment horizontal="general" vertical="bottom"/>
    </xf>
    <xf numFmtId="166" fontId="30" fillId="0" borderId="32" applyAlignment="1" pivotButton="0" quotePrefix="0" xfId="0">
      <alignment horizontal="center" vertical="center" shrinkToFit="1"/>
    </xf>
    <xf numFmtId="0" fontId="31" fillId="0" borderId="33" applyAlignment="1" pivotButton="0" quotePrefix="0" xfId="0">
      <alignment horizontal="general" vertical="center"/>
    </xf>
    <xf numFmtId="0" fontId="31" fillId="0" borderId="34" applyAlignment="1" pivotButton="0" quotePrefix="0" xfId="0">
      <alignment horizontal="general" vertical="center"/>
    </xf>
    <xf numFmtId="0" fontId="28" fillId="4" borderId="21" applyAlignment="1" pivotButton="0" quotePrefix="0" xfId="0">
      <alignment horizontal="general" vertical="bottom"/>
    </xf>
    <xf numFmtId="0" fontId="31" fillId="11" borderId="35" applyAlignment="1" pivotButton="0" quotePrefix="0" xfId="0">
      <alignment horizontal="general" vertical="center"/>
    </xf>
    <xf numFmtId="166" fontId="30" fillId="0" borderId="36" applyAlignment="1" pivotButton="0" quotePrefix="0" xfId="0">
      <alignment horizontal="center" vertical="center" shrinkToFit="1"/>
    </xf>
    <xf numFmtId="166" fontId="30" fillId="0" borderId="7" applyAlignment="1" pivotButton="0" quotePrefix="0" xfId="0">
      <alignment horizontal="center" vertical="center" shrinkToFit="1"/>
    </xf>
    <xf numFmtId="0" fontId="31" fillId="0" borderId="35" applyAlignment="1" pivotButton="0" quotePrefix="0" xfId="0">
      <alignment horizontal="general" vertical="center"/>
    </xf>
    <xf numFmtId="166" fontId="30" fillId="0" borderId="37" applyAlignment="1" pivotButton="0" quotePrefix="0" xfId="0">
      <alignment horizontal="center" vertical="center" shrinkToFit="1"/>
    </xf>
    <xf numFmtId="0" fontId="31" fillId="0" borderId="38" applyAlignment="1" pivotButton="0" quotePrefix="0" xfId="0">
      <alignment horizontal="general" vertical="center"/>
    </xf>
    <xf numFmtId="0" fontId="31" fillId="0" borderId="39" applyAlignment="1" pivotButton="0" quotePrefix="0" xfId="0">
      <alignment horizontal="general" vertical="center"/>
    </xf>
    <xf numFmtId="0" fontId="28" fillId="4" borderId="40" applyAlignment="1" pivotButton="0" quotePrefix="0" xfId="0">
      <alignment horizontal="general" vertical="bottom"/>
    </xf>
    <xf numFmtId="0" fontId="28" fillId="4" borderId="41" applyAlignment="1" pivotButton="0" quotePrefix="0" xfId="0">
      <alignment horizontal="general" vertical="bottom"/>
    </xf>
    <xf numFmtId="0" fontId="28" fillId="4" borderId="42" applyAlignment="1" pivotButton="0" quotePrefix="0" xfId="0">
      <alignment horizontal="general" vertical="bottom"/>
    </xf>
    <xf numFmtId="0" fontId="28" fillId="4" borderId="43" applyAlignment="1" pivotButton="0" quotePrefix="0" xfId="0">
      <alignment horizontal="general" vertical="bottom"/>
    </xf>
    <xf numFmtId="0" fontId="31" fillId="10" borderId="44" applyAlignment="1" pivotButton="0" quotePrefix="0" xfId="0">
      <alignment horizontal="general" vertical="center"/>
    </xf>
    <xf numFmtId="0" fontId="28" fillId="4" borderId="45" applyAlignment="1" pivotButton="0" quotePrefix="0" xfId="0">
      <alignment horizontal="general" vertical="bottom"/>
    </xf>
    <xf numFmtId="0" fontId="31" fillId="11" borderId="46" applyAlignment="1" pivotButton="0" quotePrefix="0" xfId="0">
      <alignment horizontal="general" vertical="center"/>
    </xf>
    <xf numFmtId="0" fontId="28" fillId="4" borderId="47" applyAlignment="1" pivotButton="0" quotePrefix="0" xfId="0">
      <alignment horizontal="general" vertical="bottom"/>
    </xf>
    <xf numFmtId="0" fontId="28" fillId="4" borderId="16" applyAlignment="1" pivotButton="0" quotePrefix="0" xfId="0">
      <alignment horizontal="general" vertical="bottom"/>
    </xf>
    <xf numFmtId="0" fontId="31" fillId="11" borderId="48" applyAlignment="1" pivotButton="0" quotePrefix="0" xfId="0">
      <alignment horizontal="general" vertical="center"/>
    </xf>
    <xf numFmtId="0" fontId="28" fillId="4" borderId="49" applyAlignment="1" pivotButton="0" quotePrefix="0" xfId="0">
      <alignment horizontal="general" vertical="bottom"/>
    </xf>
    <xf numFmtId="0" fontId="31" fillId="11" borderId="50" applyAlignment="1" pivotButton="0" quotePrefix="0" xfId="0">
      <alignment horizontal="general" vertical="center"/>
    </xf>
    <xf numFmtId="0" fontId="32" fillId="0" borderId="51" applyAlignment="1" pivotButton="0" quotePrefix="0" xfId="0">
      <alignment horizontal="general" vertical="center"/>
    </xf>
    <xf numFmtId="0" fontId="31" fillId="11" borderId="51" applyAlignment="1" pivotButton="0" quotePrefix="0" xfId="0">
      <alignment horizontal="general" vertical="center"/>
    </xf>
    <xf numFmtId="0" fontId="31" fillId="11" borderId="52" applyAlignment="1" pivotButton="0" quotePrefix="0" xfId="0">
      <alignment horizontal="general" vertical="center"/>
    </xf>
    <xf numFmtId="0" fontId="28" fillId="4" borderId="53" applyAlignment="1" pivotButton="0" quotePrefix="0" xfId="0">
      <alignment horizontal="general" vertical="bottom"/>
    </xf>
    <xf numFmtId="0" fontId="28" fillId="4" borderId="39" applyAlignment="1" pivotButton="0" quotePrefix="0" xfId="0">
      <alignment horizontal="general" vertical="bottom"/>
    </xf>
    <xf numFmtId="0" fontId="32" fillId="0" borderId="52" applyAlignment="1" pivotButton="0" quotePrefix="0" xfId="0">
      <alignment horizontal="general" vertical="center"/>
    </xf>
    <xf numFmtId="0" fontId="29" fillId="12" borderId="54" applyAlignment="1" pivotButton="0" quotePrefix="0" xfId="0">
      <alignment horizontal="right" vertical="center"/>
    </xf>
    <xf numFmtId="0" fontId="29" fillId="12" borderId="55" applyAlignment="1" pivotButton="0" quotePrefix="0" xfId="0">
      <alignment horizontal="right" vertical="center"/>
    </xf>
    <xf numFmtId="0" fontId="31" fillId="0" borderId="25" applyAlignment="1" pivotButton="0" quotePrefix="0" xfId="0">
      <alignment horizontal="general" vertical="center"/>
    </xf>
    <xf numFmtId="0" fontId="29" fillId="12" borderId="56" applyAlignment="1" pivotButton="0" quotePrefix="0" xfId="0">
      <alignment horizontal="right" vertical="center"/>
    </xf>
    <xf numFmtId="0" fontId="31" fillId="10" borderId="33" applyAlignment="1" pivotButton="0" quotePrefix="0" xfId="0">
      <alignment horizontal="general" vertical="center"/>
    </xf>
    <xf numFmtId="0" fontId="29" fillId="12" borderId="57" applyAlignment="1" pivotButton="0" quotePrefix="0" xfId="0">
      <alignment horizontal="right" vertical="center"/>
    </xf>
    <xf numFmtId="0" fontId="31" fillId="10" borderId="35" applyAlignment="1" pivotButton="0" quotePrefix="0" xfId="0">
      <alignment horizontal="general" vertical="center"/>
    </xf>
    <xf numFmtId="0" fontId="29" fillId="12" borderId="58" applyAlignment="1" pivotButton="0" quotePrefix="0" xfId="0">
      <alignment horizontal="right" vertical="center"/>
    </xf>
    <xf numFmtId="166" fontId="30" fillId="0" borderId="8" applyAlignment="1" pivotButton="0" quotePrefix="0" xfId="0">
      <alignment horizontal="center" vertical="center" shrinkToFit="1"/>
    </xf>
    <xf numFmtId="0" fontId="31" fillId="0" borderId="59" applyAlignment="1" pivotButton="0" quotePrefix="0" xfId="0">
      <alignment horizontal="general" vertical="center"/>
    </xf>
    <xf numFmtId="49" fontId="30" fillId="0" borderId="32" applyAlignment="1" pivotButton="0" quotePrefix="0" xfId="0">
      <alignment horizontal="center" vertical="center" shrinkToFit="1"/>
    </xf>
    <xf numFmtId="49" fontId="30" fillId="0" borderId="7" applyAlignment="1" pivotButton="0" quotePrefix="0" xfId="0">
      <alignment horizontal="center" vertical="center" shrinkToFit="1"/>
    </xf>
    <xf numFmtId="0" fontId="29" fillId="0" borderId="60" applyAlignment="1" pivotButton="0" quotePrefix="0" xfId="0">
      <alignment horizontal="left" vertical="center"/>
    </xf>
    <xf numFmtId="0" fontId="31" fillId="6" borderId="48" applyAlignment="1" pivotButton="0" quotePrefix="0" xfId="0">
      <alignment horizontal="general" vertical="center"/>
    </xf>
    <xf numFmtId="0" fontId="28" fillId="4" borderId="61" applyAlignment="1" pivotButton="0" quotePrefix="0" xfId="0">
      <alignment horizontal="general" vertical="bottom"/>
    </xf>
    <xf numFmtId="0" fontId="31" fillId="11" borderId="62" applyAlignment="1" pivotButton="0" quotePrefix="0" xfId="0">
      <alignment horizontal="general" vertical="center"/>
    </xf>
    <xf numFmtId="0" fontId="31" fillId="11" borderId="63" applyAlignment="1" pivotButton="0" quotePrefix="0" xfId="0">
      <alignment horizontal="general" vertical="center"/>
    </xf>
    <xf numFmtId="0" fontId="31" fillId="10" borderId="48" applyAlignment="1" pivotButton="0" quotePrefix="0" xfId="0">
      <alignment horizontal="general" vertical="center"/>
    </xf>
    <xf numFmtId="0" fontId="28" fillId="0" borderId="7" applyAlignment="1" pivotButton="0" quotePrefix="0" xfId="0">
      <alignment horizontal="general" vertical="center"/>
    </xf>
    <xf numFmtId="0" fontId="28" fillId="13" borderId="1" applyAlignment="1" pivotButton="0" quotePrefix="0" xfId="0">
      <alignment horizontal="center" vertical="center"/>
    </xf>
    <xf numFmtId="0" fontId="0" fillId="0" borderId="11" pivotButton="0" quotePrefix="0" xfId="0"/>
    <xf numFmtId="0" fontId="28" fillId="0" borderId="1" applyAlignment="1" pivotButton="0" quotePrefix="0" xfId="0">
      <alignment horizontal="general" vertical="center"/>
    </xf>
    <xf numFmtId="0" fontId="28" fillId="0" borderId="1" applyAlignment="1" pivotButton="0" quotePrefix="0" xfId="0">
      <alignment horizontal="center" vertical="center"/>
    </xf>
    <xf numFmtId="0" fontId="28" fillId="14" borderId="1" applyAlignment="1" pivotButton="0" quotePrefix="0" xfId="0">
      <alignment horizontal="center" vertical="center"/>
    </xf>
    <xf numFmtId="0" fontId="33" fillId="15" borderId="1" applyAlignment="1" pivotButton="0" quotePrefix="0" xfId="0">
      <alignment horizontal="center" vertical="center" wrapText="1"/>
    </xf>
    <xf numFmtId="0" fontId="28" fillId="0" borderId="1" applyAlignment="1" pivotButton="0" quotePrefix="0" xfId="0">
      <alignment horizontal="left" vertical="center" shrinkToFit="1"/>
    </xf>
    <xf numFmtId="0" fontId="34" fillId="0" borderId="1" applyAlignment="1" pivotButton="0" quotePrefix="0" xfId="0">
      <alignment horizontal="center" vertical="center"/>
    </xf>
    <xf numFmtId="0" fontId="28" fillId="4" borderId="3" applyAlignment="1" pivotButton="0" quotePrefix="0" xfId="0">
      <alignment horizontal="general" vertical="bottom"/>
    </xf>
    <xf numFmtId="0" fontId="16" fillId="5" borderId="1" applyAlignment="1" pivotButton="0" quotePrefix="0" xfId="0">
      <alignment horizontal="center" vertical="center"/>
    </xf>
    <xf numFmtId="0" fontId="16" fillId="4" borderId="7" applyAlignment="1" pivotButton="0" quotePrefix="0" xfId="0">
      <alignment horizontal="general" vertical="bottom"/>
    </xf>
    <xf numFmtId="0" fontId="21" fillId="4" borderId="0" applyAlignment="1" pivotButton="0" quotePrefix="0" xfId="0">
      <alignment horizontal="general" vertical="bottom"/>
    </xf>
    <xf numFmtId="0" fontId="16" fillId="4" borderId="8" applyAlignment="1" pivotButton="0" quotePrefix="0" xfId="0">
      <alignment horizontal="general" vertical="bottom"/>
    </xf>
  </cellXfs>
  <cellStyles count="11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Hyperlink 1" xfId="7"/>
    <cellStyle name="쉼표 [0] 2" xfId="8"/>
    <cellStyle name="표준 2" xfId="9"/>
    <cellStyle name="표준 3" xfId="10"/>
  </cellStyles>
  <dxfs count="3">
    <dxf>
      <fill>
        <patternFill>
          <bgColor rgb="FFF2DCDB"/>
        </patternFill>
      </fill>
    </dxf>
    <dxf>
      <fill>
        <patternFill>
          <bgColor rgb="FFC5D9F1"/>
        </patternFill>
      </fill>
    </dxf>
    <dxf>
      <font>
        <color rgb="FF80808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BFBFBF"/>
      <rgbColor rgb="FF808080"/>
      <rgbColor rgb="FF9999FF"/>
      <rgbColor rgb="FFDC3545"/>
      <rgbColor rgb="FFEEECE1"/>
      <rgbColor rgb="FFEEEEEE"/>
      <rgbColor rgb="FF660066"/>
      <rgbColor rgb="FFFF8080"/>
      <rgbColor rgb="FF0563C1"/>
      <rgbColor rgb="FFC5D9F1"/>
      <rgbColor rgb="FF000080"/>
      <rgbColor rgb="FFFF00FF"/>
      <rgbColor rgb="FFFFFF00"/>
      <rgbColor rgb="FF00FFFF"/>
      <rgbColor rgb="FF800080"/>
      <rgbColor rgb="FF800000"/>
      <rgbColor rgb="FF198754"/>
      <rgbColor rgb="FF0000FF"/>
      <rgbColor rgb="FF00CCFF"/>
      <rgbColor rgb="FFB7DEE8"/>
      <rgbColor rgb="FFD2ECD5"/>
      <rgbColor rgb="FFFBE5D6"/>
      <rgbColor rgb="FFBDD7EE"/>
      <rgbColor rgb="FFD8E4BC"/>
      <rgbColor rgb="FFD9D9D9"/>
      <rgbColor rgb="FFF2DCDB"/>
      <rgbColor rgb="FF3366FF"/>
      <rgbColor rgb="FF33CCCC"/>
      <rgbColor rgb="FFA9D18E"/>
      <rgbColor rgb="FFFFC107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E4057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xmlns:r="http://schemas.openxmlformats.org/officeDocument/2006/relationships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1:N5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D6" activeCellId="0" sqref="D6"/>
    </sheetView>
  </sheetViews>
  <sheetFormatPr baseColWidth="8" defaultColWidth="8.4140625" defaultRowHeight="16.5" customHeight="0" zeroHeight="0" outlineLevelRow="0"/>
  <cols>
    <col width="19.39" customWidth="1" style="162" min="2" max="2"/>
    <col width="8.300000000000001" customWidth="1" style="162" min="3" max="3"/>
    <col width="17.13" customWidth="1" style="162" min="4" max="4"/>
    <col width="53.22" customWidth="1" style="162" min="5" max="5"/>
    <col width="9.210000000000001" customWidth="1" style="162" min="6" max="6"/>
    <col width="10.58" customWidth="1" style="162" min="11" max="11"/>
    <col width="6.81" customWidth="1" style="162" min="13" max="13"/>
  </cols>
  <sheetData>
    <row r="1" ht="16.5" customHeight="1" s="163">
      <c r="B1" s="164" t="inlineStr">
        <is>
          <t>SW Version 이력 관리</t>
        </is>
      </c>
      <c r="I1" s="165" t="inlineStr">
        <is>
          <t>점검일자:</t>
        </is>
      </c>
      <c r="J1" s="166" t="n"/>
      <c r="K1" s="167">
        <f>TODAY()</f>
        <v/>
      </c>
      <c r="L1" s="168" t="inlineStr">
        <is>
          <t>총 점검 건수:</t>
        </is>
      </c>
      <c r="M1" s="166" t="n"/>
      <c r="N1" s="169">
        <f>COUNTA(B4:B52)</f>
        <v/>
      </c>
    </row>
    <row r="2" ht="16.5" customHeight="1" s="163">
      <c r="I2" s="170" t="inlineStr">
        <is>
          <t>정상:</t>
        </is>
      </c>
      <c r="J2" s="171">
        <f>COUNTIF(F3:F52,"정상")</f>
        <v/>
      </c>
      <c r="K2" s="170" t="inlineStr">
        <is>
          <t>이상:</t>
        </is>
      </c>
      <c r="L2" s="172">
        <f>COUNTIF(F3:F52,"이상")</f>
        <v/>
      </c>
      <c r="M2" s="170" t="inlineStr">
        <is>
          <t>확인중:</t>
        </is>
      </c>
      <c r="N2" s="173">
        <f>COUNTIF(F3:F52,"확인중")</f>
        <v/>
      </c>
    </row>
    <row r="3" ht="16.5" customHeight="1" s="163">
      <c r="B3" s="174" t="inlineStr">
        <is>
          <t>점검 일자</t>
        </is>
      </c>
      <c r="C3" s="174" t="inlineStr">
        <is>
          <t>SW 버전</t>
        </is>
      </c>
      <c r="D3" s="174" t="inlineStr">
        <is>
          <t>점검 항목</t>
        </is>
      </c>
      <c r="E3" s="174" t="inlineStr">
        <is>
          <t>점검 내용</t>
        </is>
      </c>
      <c r="F3" s="174" t="inlineStr">
        <is>
          <t>점검 결과</t>
        </is>
      </c>
      <c r="G3" s="174" t="inlineStr">
        <is>
          <t>비고</t>
        </is>
      </c>
    </row>
    <row r="4" ht="16.5" customHeight="1" s="163">
      <c r="B4" s="175" t="inlineStr">
        <is>
          <t>2026-06-20</t>
        </is>
      </c>
      <c r="C4" s="176" t="inlineStr">
        <is>
          <t>V1.0.0.1</t>
        </is>
      </c>
      <c r="D4" s="176" t="inlineStr">
        <is>
          <t>IO Check</t>
        </is>
      </c>
      <c r="E4" s="176" t="inlineStr">
        <is>
          <t>Ajin DI/DO 및 PLC BIT/WORD 수신 확인</t>
        </is>
      </c>
      <c r="F4" s="176" t="inlineStr">
        <is>
          <t>확인중</t>
        </is>
      </c>
      <c r="G4" s="176" t="inlineStr">
        <is>
          <t>PLC측 요청 후 점검</t>
        </is>
      </c>
    </row>
    <row r="5" ht="16.5" customHeight="1" s="163">
      <c r="B5" s="176" t="inlineStr">
        <is>
          <t>2026-06-20</t>
        </is>
      </c>
      <c r="C5" s="176" t="inlineStr">
        <is>
          <t>V1.0.0.1</t>
        </is>
      </c>
      <c r="D5" s="176" t="inlineStr">
        <is>
          <t>PLC Interface</t>
        </is>
      </c>
      <c r="E5" s="176" t="inlineStr">
        <is>
          <t>Page/Recipe/Weld 핸드셰이크(M/D 70K)</t>
        </is>
      </c>
      <c r="F5" s="176" t="inlineStr">
        <is>
          <t>확인중</t>
        </is>
      </c>
      <c r="G5" s="176" t="inlineStr">
        <is>
          <t>MX Component</t>
        </is>
      </c>
    </row>
    <row r="6" ht="16.5" customHeight="1" s="163">
      <c r="B6" s="176" t="inlineStr">
        <is>
          <t>2026-06-20</t>
        </is>
      </c>
      <c r="C6" s="176" t="inlineStr">
        <is>
          <t>V1.0.0.1</t>
        </is>
      </c>
      <c r="D6" s="176" t="inlineStr">
        <is>
          <t>Scout Field 레시피 전환</t>
        </is>
      </c>
      <c r="E6" s="176" t="inlineStr">
        <is>
          <t>레시피축 stale 수정 검증</t>
        </is>
      </c>
      <c r="F6" s="176" t="inlineStr">
        <is>
          <t>정상</t>
        </is>
      </c>
      <c r="G6" s="176" t="inlineStr">
        <is>
          <t>현장 확인 완료</t>
        </is>
      </c>
    </row>
    <row r="7" ht="16.5" customHeight="1" s="163">
      <c r="B7" s="176" t="inlineStr">
        <is>
          <t>2026-06-19</t>
        </is>
      </c>
      <c r="C7" s="176" t="inlineStr">
        <is>
          <t>V1.0.0.1</t>
        </is>
      </c>
      <c r="D7" s="176" t="inlineStr">
        <is>
          <t>Scout Field 페이지별 로드</t>
        </is>
      </c>
      <c r="E7" s="176" t="inlineStr">
        <is>
          <t>PageIndex 주입 정정</t>
        </is>
      </c>
      <c r="F7" s="176" t="inlineStr">
        <is>
          <t>정상</t>
        </is>
      </c>
      <c r="G7" s="176" t="inlineStr"/>
    </row>
    <row r="8" ht="16.5" customHeight="1" s="163">
      <c r="B8" s="176" t="inlineStr">
        <is>
          <t>2026-06-19</t>
        </is>
      </c>
      <c r="C8" s="176" t="inlineStr">
        <is>
          <t>V1.0.0.1</t>
        </is>
      </c>
      <c r="D8" s="176" t="inlineStr">
        <is>
          <t>Head Theta Interlock</t>
        </is>
      </c>
      <c r="E8" s="176" t="inlineStr">
        <is>
          <t>수평/수직 발진 인터락</t>
        </is>
      </c>
      <c r="F8" s="176" t="inlineStr">
        <is>
          <t>정상</t>
        </is>
      </c>
      <c r="G8" s="176" t="inlineStr"/>
    </row>
    <row r="9" ht="16.5" customHeight="1" s="163">
      <c r="B9" s="176" t="inlineStr">
        <is>
          <t>2026-06-19</t>
        </is>
      </c>
      <c r="C9" s="176" t="inlineStr">
        <is>
          <t>V1.0.0.1</t>
        </is>
      </c>
      <c r="D9" s="176" t="inlineStr">
        <is>
          <t>AjinIO.IsConnected</t>
        </is>
      </c>
      <c r="E9" s="176" t="inlineStr">
        <is>
          <t>연결 판정 반전 정정</t>
        </is>
      </c>
      <c r="F9" s="176" t="inlineStr">
        <is>
          <t>정상</t>
        </is>
      </c>
      <c r="G9" s="176" t="inlineStr"/>
    </row>
    <row r="10" ht="16.5" customHeight="1" s="163">
      <c r="B10" s="176" t="inlineStr"/>
      <c r="C10" s="176" t="inlineStr">
        <is>
          <t>V1.0.0.1</t>
        </is>
      </c>
      <c r="D10" s="176" t="inlineStr">
        <is>
          <t>Scanner Calibration</t>
        </is>
      </c>
      <c r="E10" s="176" t="inlineStr">
        <is>
          <t>RTC Correction Table 적용</t>
        </is>
      </c>
      <c r="F10" s="176" t="inlineStr">
        <is>
          <t>확인중</t>
        </is>
      </c>
      <c r="G10" s="176" t="inlineStr"/>
    </row>
    <row r="11" ht="16.5" customHeight="1" s="163">
      <c r="B11" s="176" t="inlineStr"/>
      <c r="C11" s="176" t="inlineStr">
        <is>
          <t>V1.0.0.1</t>
        </is>
      </c>
      <c r="D11" s="176" t="inlineStr">
        <is>
          <t>Laser Gate 제어</t>
        </is>
      </c>
      <c r="E11" s="176" t="inlineStr">
        <is>
          <t>Core/Ring Gate ON/OFF 타이밍</t>
        </is>
      </c>
      <c r="F11" s="176" t="inlineStr">
        <is>
          <t>확인중</t>
        </is>
      </c>
      <c r="G11" s="176" t="inlineStr"/>
    </row>
    <row r="12" ht="16.5" customHeight="1" s="163">
      <c r="B12" s="176" t="inlineStr"/>
      <c r="C12" s="176" t="inlineStr">
        <is>
          <t>V1.0.0.1</t>
        </is>
      </c>
      <c r="D12" s="176" t="inlineStr">
        <is>
          <t>AutoRun 시퀀스</t>
        </is>
      </c>
      <c r="E12" s="176" t="inlineStr">
        <is>
          <t>SeqAutoRunPTOP 1사이클</t>
        </is>
      </c>
      <c r="F12" s="176" t="inlineStr">
        <is>
          <t>확인중</t>
        </is>
      </c>
      <c r="G12" s="176" t="inlineStr"/>
    </row>
    <row r="13" ht="16.5" customHeight="1" s="163">
      <c r="B13" s="176" t="n"/>
      <c r="C13" s="176" t="n"/>
      <c r="D13" s="176" t="n"/>
      <c r="E13" s="176" t="n"/>
      <c r="F13" s="176" t="n"/>
      <c r="G13" s="176" t="n"/>
    </row>
    <row r="14" ht="16.5" customHeight="1" s="163">
      <c r="B14" s="176" t="n"/>
      <c r="C14" s="176" t="n"/>
      <c r="D14" s="176" t="n"/>
      <c r="E14" s="176" t="n"/>
      <c r="F14" s="176" t="n"/>
      <c r="G14" s="176" t="n"/>
    </row>
    <row r="15" ht="16.5" customHeight="1" s="163">
      <c r="B15" s="176" t="n"/>
      <c r="C15" s="176" t="n"/>
      <c r="D15" s="176" t="n"/>
      <c r="E15" s="176" t="n"/>
      <c r="F15" s="176" t="n"/>
      <c r="G15" s="176" t="n"/>
    </row>
    <row r="16" ht="16.5" customHeight="1" s="163">
      <c r="B16" s="176" t="n"/>
      <c r="C16" s="176" t="n"/>
      <c r="D16" s="176" t="n"/>
      <c r="E16" s="176" t="n"/>
      <c r="F16" s="176" t="n"/>
      <c r="G16" s="176" t="n"/>
    </row>
    <row r="17" ht="16.5" customHeight="1" s="163">
      <c r="B17" s="176" t="n"/>
      <c r="C17" s="176" t="n"/>
      <c r="D17" s="176" t="n"/>
      <c r="E17" s="176" t="n"/>
      <c r="F17" s="176" t="n"/>
      <c r="G17" s="176" t="n"/>
    </row>
    <row r="18" ht="16.5" customHeight="1" s="163">
      <c r="B18" s="176" t="n"/>
      <c r="C18" s="176" t="n"/>
      <c r="D18" s="176" t="n"/>
      <c r="E18" s="176" t="n"/>
      <c r="F18" s="176" t="n"/>
      <c r="G18" s="176" t="n"/>
    </row>
    <row r="19" ht="16.5" customHeight="1" s="163">
      <c r="B19" s="176" t="n"/>
      <c r="C19" s="176" t="n"/>
      <c r="D19" s="176" t="n"/>
      <c r="E19" s="176" t="n"/>
      <c r="F19" s="176" t="n"/>
      <c r="G19" s="176" t="n"/>
    </row>
    <row r="20" ht="16.5" customHeight="1" s="163">
      <c r="B20" s="176" t="n"/>
      <c r="C20" s="176" t="n"/>
      <c r="D20" s="176" t="n"/>
      <c r="E20" s="176" t="n"/>
      <c r="F20" s="176" t="n"/>
      <c r="G20" s="176" t="n"/>
    </row>
    <row r="21" ht="16.5" customHeight="1" s="163">
      <c r="B21" s="176" t="n"/>
      <c r="C21" s="176" t="n"/>
      <c r="D21" s="176" t="n"/>
      <c r="E21" s="176" t="n"/>
      <c r="F21" s="176" t="n"/>
      <c r="G21" s="176" t="n"/>
    </row>
    <row r="22" ht="16.5" customHeight="1" s="163">
      <c r="B22" s="176" t="n"/>
      <c r="C22" s="176" t="n"/>
      <c r="D22" s="176" t="n"/>
      <c r="E22" s="176" t="n"/>
      <c r="F22" s="176" t="n"/>
      <c r="G22" s="176" t="n"/>
    </row>
    <row r="23" ht="16.5" customHeight="1" s="163">
      <c r="B23" s="176" t="n"/>
      <c r="C23" s="176" t="n"/>
      <c r="D23" s="176" t="n"/>
      <c r="E23" s="176" t="n"/>
      <c r="F23" s="176" t="n"/>
      <c r="G23" s="176" t="n"/>
    </row>
    <row r="24" ht="16.5" customHeight="1" s="163">
      <c r="B24" s="176" t="n"/>
      <c r="C24" s="176" t="n"/>
      <c r="D24" s="176" t="n"/>
      <c r="E24" s="176" t="n"/>
      <c r="F24" s="176" t="n"/>
      <c r="G24" s="176" t="n"/>
    </row>
    <row r="25" ht="16.5" customHeight="1" s="163">
      <c r="B25" s="176" t="n"/>
      <c r="C25" s="176" t="n"/>
      <c r="D25" s="176" t="n"/>
      <c r="E25" s="176" t="n"/>
      <c r="F25" s="176" t="n"/>
      <c r="G25" s="176" t="n"/>
    </row>
    <row r="26" ht="16.5" customHeight="1" s="163">
      <c r="B26" s="176" t="n"/>
      <c r="C26" s="176" t="n"/>
      <c r="D26" s="176" t="n"/>
      <c r="E26" s="176" t="n"/>
      <c r="F26" s="176" t="n"/>
      <c r="G26" s="176" t="n"/>
    </row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1048575" ht="12.8" customHeight="1" s="163"/>
    <row r="1048576" ht="12.8" customHeight="1" s="163"/>
  </sheetData>
  <mergeCells count="3">
    <mergeCell ref="L1:M1"/>
    <mergeCell ref="B1:G2"/>
    <mergeCell ref="I1:J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B1:O51"/>
  <sheetViews>
    <sheetView showFormulas="0" showGridLines="1" showRowColHeaders="1" showZeros="1" rightToLeft="0" tabSelected="0" showOutlineSymbols="1" defaultGridColor="1" view="normal" topLeftCell="A4" colorId="64" zoomScale="100" zoomScaleNormal="100" zoomScalePageLayoutView="100" workbookViewId="0">
      <selection pane="topLeft" activeCell="B19" activeCellId="0" sqref="B19"/>
    </sheetView>
  </sheetViews>
  <sheetFormatPr baseColWidth="8" defaultColWidth="9.00390625" defaultRowHeight="12.75" customHeight="0" zeroHeight="0" outlineLevelRow="0"/>
  <cols>
    <col width="5.88" customWidth="1" style="177" min="1" max="1"/>
    <col width="18.37" customWidth="1" style="177" min="2" max="2"/>
    <col width="23" customWidth="1" style="177" min="3" max="3"/>
    <col width="9" customWidth="1" style="177" min="4" max="7"/>
    <col width="9.630000000000001" customWidth="1" style="177" min="8" max="10"/>
    <col width="16.75" customWidth="1" style="177" min="11" max="11"/>
    <col width="9" customWidth="1" style="177" min="12" max="14"/>
    <col width="10.63" customWidth="1" style="177" min="15" max="15"/>
    <col width="28.88" customWidth="1" style="177" min="16" max="16"/>
    <col width="9" customWidth="1" style="177" min="17" max="16384"/>
  </cols>
  <sheetData>
    <row r="1" ht="13.8" customHeight="1" s="163">
      <c r="B1" s="178" t="inlineStr">
        <is>
          <t>운영제어 세부 항목</t>
        </is>
      </c>
      <c r="C1" s="179" t="n"/>
      <c r="D1" s="179" t="n"/>
      <c r="E1" s="179" t="n"/>
      <c r="F1" s="179" t="n"/>
      <c r="G1" s="179" t="n"/>
      <c r="H1" s="179" t="n"/>
      <c r="I1" s="179" t="n"/>
      <c r="J1" s="179" t="n"/>
      <c r="K1" s="179" t="n"/>
      <c r="L1" s="179" t="n"/>
      <c r="M1" s="180" t="inlineStr">
        <is>
          <t>완료</t>
        </is>
      </c>
      <c r="N1" s="180" t="inlineStr">
        <is>
          <t>전체</t>
        </is>
      </c>
      <c r="O1" s="180" t="inlineStr">
        <is>
          <t>진행률</t>
        </is>
      </c>
    </row>
    <row r="2" ht="13.8" customHeight="1" s="163">
      <c r="B2" s="179" t="n"/>
      <c r="C2" s="179" t="n"/>
      <c r="D2" s="179" t="n"/>
      <c r="E2" s="179" t="n"/>
      <c r="F2" s="179" t="n"/>
      <c r="G2" s="179" t="n"/>
      <c r="H2" s="179" t="n"/>
      <c r="I2" s="179" t="n"/>
      <c r="J2" s="179" t="n"/>
      <c r="K2" s="179" t="n"/>
      <c r="L2" s="179" t="n"/>
      <c r="M2" s="181">
        <f>COUNTIF(I:I, 100%)</f>
        <v/>
      </c>
      <c r="N2" s="181">
        <f>COUNTA(C:C)</f>
        <v/>
      </c>
      <c r="O2" s="182">
        <f>AVERAGE(I5:I45)</f>
        <v/>
      </c>
    </row>
    <row r="3" ht="12.75" customHeight="1" s="163">
      <c r="B3" s="179" t="n"/>
      <c r="C3" s="179" t="n"/>
      <c r="D3" s="179" t="n"/>
      <c r="E3" s="179" t="n"/>
      <c r="F3" s="179" t="n"/>
      <c r="G3" s="179">
        <f>SUM(G5:G45)</f>
        <v/>
      </c>
      <c r="H3" s="179">
        <f>SUM(H5:H45)</f>
        <v/>
      </c>
      <c r="I3" s="179" t="n"/>
      <c r="J3" s="179" t="n"/>
      <c r="K3" s="179" t="n"/>
      <c r="L3" s="179" t="n"/>
      <c r="M3" s="179" t="n"/>
      <c r="N3" s="179" t="n"/>
      <c r="O3" s="179" t="n"/>
    </row>
    <row r="4" ht="12.75" customHeight="1" s="163">
      <c r="B4" s="183" t="inlineStr">
        <is>
          <t>항목</t>
        </is>
      </c>
      <c r="C4" s="184" t="n"/>
      <c r="D4" s="184" t="inlineStr">
        <is>
          <t>우선 순위</t>
        </is>
      </c>
      <c r="E4" s="184" t="inlineStr">
        <is>
          <t>완료일정</t>
        </is>
      </c>
      <c r="F4" s="184" t="inlineStr">
        <is>
          <t>완료일</t>
        </is>
      </c>
      <c r="G4" s="184" t="inlineStr">
        <is>
          <t>완료</t>
        </is>
      </c>
      <c r="H4" s="184" t="inlineStr">
        <is>
          <t>전체</t>
        </is>
      </c>
      <c r="I4" s="184" t="inlineStr">
        <is>
          <t>Check</t>
        </is>
      </c>
      <c r="J4" s="184" t="inlineStr">
        <is>
          <t>PRI/협력사</t>
        </is>
      </c>
      <c r="K4" s="184" t="inlineStr">
        <is>
          <t>비고</t>
        </is>
      </c>
      <c r="L4" s="179" t="n"/>
      <c r="M4" s="179" t="n"/>
      <c r="N4" s="179" t="n"/>
      <c r="O4" s="179" t="n"/>
    </row>
    <row r="5" ht="16.5" customHeight="1" s="163">
      <c r="B5" s="185" t="inlineStr">
        <is>
          <t>IO</t>
        </is>
      </c>
      <c r="C5" s="186" t="inlineStr">
        <is>
          <t>IO_List</t>
        </is>
      </c>
      <c r="D5" s="185" t="n"/>
      <c r="E5" s="185" t="n"/>
      <c r="F5" s="185" t="n"/>
      <c r="G5" s="185">
        <f>'IO List'!I3</f>
        <v/>
      </c>
      <c r="H5" s="185">
        <f>'IO List'!K3</f>
        <v/>
      </c>
      <c r="I5" s="187">
        <f>'IO List'!L3</f>
        <v/>
      </c>
      <c r="J5" s="187" t="inlineStr">
        <is>
          <t>협력사</t>
        </is>
      </c>
      <c r="K5" s="185" t="n"/>
      <c r="L5" s="179" t="n"/>
    </row>
    <row r="6" ht="16.5" customHeight="1" s="163">
      <c r="B6" s="185" t="inlineStr">
        <is>
          <t>Device</t>
        </is>
      </c>
      <c r="C6" s="186" t="inlineStr">
        <is>
          <t>Device_List</t>
        </is>
      </c>
      <c r="D6" s="185" t="n"/>
      <c r="E6" s="185" t="n"/>
      <c r="F6" s="185" t="n"/>
      <c r="G6" s="185">
        <f>Device!L5</f>
        <v/>
      </c>
      <c r="H6" s="185">
        <f>Device!N5</f>
        <v/>
      </c>
      <c r="I6" s="187">
        <f>Device!O5</f>
        <v/>
      </c>
      <c r="J6" s="187" t="inlineStr">
        <is>
          <t>협력사</t>
        </is>
      </c>
      <c r="K6" s="185" t="n"/>
      <c r="L6" s="179" t="n"/>
    </row>
    <row r="7" ht="13" customHeight="1" s="163">
      <c r="B7" s="185" t="inlineStr">
        <is>
          <t>Motor</t>
        </is>
      </c>
      <c r="C7" s="188" t="inlineStr">
        <is>
          <t>Motor_List</t>
        </is>
      </c>
      <c r="D7" s="185" t="n"/>
      <c r="E7" s="185" t="n"/>
      <c r="F7" s="185" t="n"/>
      <c r="G7" s="185">
        <f>'Motor List'!O3</f>
        <v/>
      </c>
      <c r="H7" s="185">
        <f>'Motor List'!Q3</f>
        <v/>
      </c>
      <c r="I7" s="187">
        <f>'Motor List'!R3</f>
        <v/>
      </c>
      <c r="J7" s="187" t="inlineStr">
        <is>
          <t>협력사</t>
        </is>
      </c>
      <c r="K7" s="185" t="n"/>
      <c r="L7" s="179" t="n"/>
    </row>
    <row r="8" ht="16.5" customHeight="1" s="163">
      <c r="B8" s="185" t="inlineStr">
        <is>
          <t>Teaching</t>
        </is>
      </c>
      <c r="C8" s="186" t="inlineStr">
        <is>
          <t>Teaching</t>
        </is>
      </c>
      <c r="D8" s="185" t="n"/>
      <c r="E8" s="185" t="n"/>
      <c r="F8" s="185" t="n"/>
      <c r="G8" s="185">
        <f>'Pos Teaching'!J2</f>
        <v/>
      </c>
      <c r="H8" s="185">
        <f>'Pos Teaching'!L2</f>
        <v/>
      </c>
      <c r="I8" s="187">
        <f>'Pos Teaching'!M2</f>
        <v/>
      </c>
      <c r="J8" s="187" t="inlineStr">
        <is>
          <t>협력사</t>
        </is>
      </c>
      <c r="K8" s="185" t="n"/>
      <c r="L8" s="179" t="n"/>
    </row>
    <row r="9" ht="16.5" customHeight="1" s="163">
      <c r="B9" s="185" t="inlineStr">
        <is>
          <t>Sequence</t>
        </is>
      </c>
      <c r="C9" s="186" t="inlineStr">
        <is>
          <t>Sequence</t>
        </is>
      </c>
      <c r="D9" s="185" t="n"/>
      <c r="E9" s="185" t="n"/>
      <c r="F9" s="185" t="n"/>
      <c r="G9" s="185">
        <f>Sequence!L4</f>
        <v/>
      </c>
      <c r="H9" s="185">
        <f>Sequence!N4</f>
        <v/>
      </c>
      <c r="I9" s="187">
        <f>Sequence!O4</f>
        <v/>
      </c>
      <c r="J9" s="187" t="inlineStr">
        <is>
          <t>협력사</t>
        </is>
      </c>
      <c r="K9" s="185" t="n"/>
      <c r="L9" s="179" t="n"/>
    </row>
    <row r="10" ht="16.5" customHeight="1" s="163">
      <c r="B10" s="185" t="inlineStr">
        <is>
          <t>Flow Chart Main</t>
        </is>
      </c>
      <c r="C10" s="189" t="inlineStr">
        <is>
          <t>FlowChart</t>
        </is>
      </c>
      <c r="D10" s="185" t="n"/>
      <c r="E10" s="185" t="n"/>
      <c r="F10" s="185" t="n"/>
      <c r="G10" s="185">
        <f>FlowChart!F3</f>
        <v/>
      </c>
      <c r="H10" s="185">
        <f>FlowChart!F2</f>
        <v/>
      </c>
      <c r="I10" s="187">
        <f>G10/H10</f>
        <v/>
      </c>
      <c r="J10" s="187" t="inlineStr">
        <is>
          <t>협력사</t>
        </is>
      </c>
      <c r="K10" s="185" t="n"/>
      <c r="L10" s="179" t="n"/>
    </row>
    <row r="11" ht="12.75" customHeight="1" s="163">
      <c r="B11" s="190" t="inlineStr">
        <is>
          <t>Manual (단동)</t>
        </is>
      </c>
      <c r="C11" s="191" t="inlineStr">
        <is>
          <t>Scanner Jog/Home</t>
        </is>
      </c>
      <c r="D11" s="185" t="n"/>
      <c r="E11" s="185" t="n"/>
      <c r="F11" s="185" t="n"/>
      <c r="G11" s="185" t="n">
        <v>1</v>
      </c>
      <c r="H11" s="185" t="n">
        <v>1</v>
      </c>
      <c r="I11" s="187">
        <f>G11/H11</f>
        <v/>
      </c>
      <c r="J11" s="187" t="inlineStr">
        <is>
          <t>UBISAM</t>
        </is>
      </c>
      <c r="K11" s="185" t="n"/>
      <c r="L11" s="179" t="n"/>
    </row>
    <row r="12" ht="12.75" customHeight="1" s="163">
      <c r="B12" s="192" t="n"/>
      <c r="C12" s="191" t="inlineStr">
        <is>
          <t>Laser Control(IO Gate)</t>
        </is>
      </c>
      <c r="D12" s="185" t="n"/>
      <c r="E12" s="185" t="n"/>
      <c r="F12" s="185" t="n"/>
      <c r="G12" s="193" t="n">
        <v>1</v>
      </c>
      <c r="H12" s="193" t="n">
        <v>1</v>
      </c>
      <c r="I12" s="187">
        <f>G12/H12</f>
        <v/>
      </c>
      <c r="J12" s="187" t="inlineStr">
        <is>
          <t>UBISAM</t>
        </is>
      </c>
      <c r="K12" s="185" t="n"/>
      <c r="L12" s="179" t="n"/>
    </row>
    <row r="13" ht="12.75" customHeight="1" s="163">
      <c r="B13" s="192" t="n"/>
      <c r="C13" s="191" t="inlineStr">
        <is>
          <t>Model Finder</t>
        </is>
      </c>
      <c r="D13" s="185" t="n"/>
      <c r="E13" s="185" t="n"/>
      <c r="F13" s="185" t="n"/>
      <c r="G13" s="193" t="n">
        <v>1</v>
      </c>
      <c r="H13" s="193" t="n">
        <v>1</v>
      </c>
      <c r="I13" s="187">
        <f>G13/H13</f>
        <v/>
      </c>
      <c r="J13" s="187" t="inlineStr">
        <is>
          <t>UBISAM</t>
        </is>
      </c>
      <c r="K13" s="185" t="n"/>
      <c r="L13" s="179" t="n"/>
    </row>
    <row r="14" ht="12.75" customHeight="1" s="163">
      <c r="B14" s="192" t="n"/>
      <c r="C14" s="191" t="inlineStr">
        <is>
          <t>Object Teaching</t>
        </is>
      </c>
      <c r="D14" s="185" t="n"/>
      <c r="E14" s="185" t="n"/>
      <c r="F14" s="185" t="n"/>
      <c r="G14" s="193" t="n">
        <v>1</v>
      </c>
      <c r="H14" s="193" t="n">
        <v>1</v>
      </c>
      <c r="I14" s="187">
        <f>G14/H14</f>
        <v/>
      </c>
      <c r="J14" s="187" t="inlineStr">
        <is>
          <t>UBISAM</t>
        </is>
      </c>
      <c r="K14" s="185" t="n"/>
      <c r="L14" s="179" t="n"/>
    </row>
    <row r="15" ht="12.75" customHeight="1" s="163">
      <c r="B15" s="192" t="n"/>
      <c r="C15" s="194" t="inlineStr">
        <is>
          <t>Scout Field</t>
        </is>
      </c>
      <c r="D15" s="195" t="n"/>
      <c r="E15" s="195" t="n"/>
      <c r="F15" s="195" t="n"/>
      <c r="G15" s="193" t="n">
        <v>1</v>
      </c>
      <c r="H15" s="193" t="n">
        <v>1</v>
      </c>
      <c r="I15" s="187">
        <f>G15/H15</f>
        <v/>
      </c>
      <c r="J15" s="187" t="inlineStr">
        <is>
          <t>UBISAM</t>
        </is>
      </c>
      <c r="K15" s="185" t="n"/>
      <c r="L15" s="179" t="n"/>
    </row>
    <row r="16" ht="12.75" customHeight="1" s="163">
      <c r="B16" s="192" t="n"/>
      <c r="C16" s="196" t="inlineStr">
        <is>
          <t>Scanner Calibration</t>
        </is>
      </c>
      <c r="D16" s="193" t="n"/>
      <c r="E16" s="193" t="n"/>
      <c r="F16" s="193" t="n"/>
      <c r="G16" s="193" t="n">
        <v>0</v>
      </c>
      <c r="H16" s="193" t="n">
        <v>1</v>
      </c>
      <c r="I16" s="187">
        <f>G16/H16</f>
        <v/>
      </c>
      <c r="J16" s="187" t="inlineStr">
        <is>
          <t>UBISAM</t>
        </is>
      </c>
      <c r="K16" s="191" t="n"/>
      <c r="L16" s="179" t="n"/>
    </row>
    <row r="17" ht="12.75" customHeight="1" s="163">
      <c r="B17" s="192" t="n"/>
      <c r="C17" s="197" t="inlineStr">
        <is>
          <t>Power Calibration</t>
        </is>
      </c>
      <c r="D17" s="198" t="n"/>
      <c r="E17" s="198" t="n"/>
      <c r="F17" s="198" t="n"/>
      <c r="G17" s="198" t="n">
        <v>0</v>
      </c>
      <c r="H17" s="198" t="n">
        <v>1</v>
      </c>
      <c r="I17" s="187">
        <f>G17/H17</f>
        <v/>
      </c>
      <c r="J17" s="187" t="inlineStr">
        <is>
          <t>UBISAM</t>
        </is>
      </c>
      <c r="K17" s="191" t="n"/>
      <c r="L17" s="179" t="n"/>
    </row>
    <row r="18" ht="12.75" customHeight="1" s="163">
      <c r="B18" s="199" t="n"/>
      <c r="C18" s="196" t="n"/>
      <c r="D18" s="193" t="n"/>
      <c r="E18" s="193" t="n"/>
      <c r="F18" s="193" t="n"/>
      <c r="G18" s="193" t="n"/>
      <c r="H18" s="193" t="n"/>
      <c r="I18" s="187" t="n"/>
      <c r="J18" s="187" t="n"/>
      <c r="K18" s="191" t="n"/>
      <c r="L18" s="179" t="n"/>
    </row>
    <row r="19" ht="15.5" customHeight="1" s="163">
      <c r="B19" s="200" t="inlineStr">
        <is>
          <t>Auto (연동)</t>
        </is>
      </c>
      <c r="C19" s="201" t="inlineStr">
        <is>
          <t>Recipe 핸드셰이크</t>
        </is>
      </c>
      <c r="D19" s="193" t="n"/>
      <c r="E19" s="193" t="n"/>
      <c r="F19" s="193" t="n"/>
      <c r="G19" s="193" t="n">
        <v>1</v>
      </c>
      <c r="H19" s="193" t="n">
        <v>1</v>
      </c>
      <c r="I19" s="187">
        <f>G19/H19</f>
        <v/>
      </c>
      <c r="J19" s="187" t="inlineStr">
        <is>
          <t>UBISAM</t>
        </is>
      </c>
      <c r="K19" s="191" t="n"/>
      <c r="L19" s="179" t="n"/>
    </row>
    <row r="20" ht="15.5" customHeight="1" s="163">
      <c r="B20" s="192" t="n"/>
      <c r="C20" s="201" t="inlineStr">
        <is>
          <t>Page 핸드셰이크</t>
        </is>
      </c>
      <c r="D20" s="193" t="n"/>
      <c r="E20" s="193" t="n"/>
      <c r="F20" s="193" t="n"/>
      <c r="G20" s="193" t="n">
        <v>1</v>
      </c>
      <c r="H20" s="193" t="n">
        <v>1</v>
      </c>
      <c r="I20" s="187">
        <f>G20/H20</f>
        <v/>
      </c>
      <c r="J20" s="187" t="inlineStr">
        <is>
          <t>UBISAM</t>
        </is>
      </c>
      <c r="K20" s="191" t="n"/>
      <c r="L20" s="179" t="n"/>
    </row>
    <row r="21" ht="15.5" customHeight="1" s="163">
      <c r="B21" s="192" t="n"/>
      <c r="C21" s="201" t="inlineStr">
        <is>
          <t>Welding List Upload</t>
        </is>
      </c>
      <c r="D21" s="193" t="n"/>
      <c r="E21" s="193" t="n"/>
      <c r="F21" s="193" t="n"/>
      <c r="G21" s="193" t="n">
        <v>1</v>
      </c>
      <c r="H21" s="193" t="n">
        <v>1</v>
      </c>
      <c r="I21" s="187">
        <f>G21/H21</f>
        <v/>
      </c>
      <c r="J21" s="187" t="inlineStr">
        <is>
          <t>UBISAM</t>
        </is>
      </c>
      <c r="K21" s="191" t="n"/>
      <c r="L21" s="179" t="n"/>
    </row>
    <row r="22" ht="15.5" customHeight="1" s="163">
      <c r="B22" s="192" t="n"/>
      <c r="C22" s="196" t="inlineStr">
        <is>
          <t>Weld 핸드셰이크(음극)</t>
        </is>
      </c>
      <c r="D22" s="193" t="n"/>
      <c r="E22" s="193" t="n"/>
      <c r="F22" s="193" t="n"/>
      <c r="G22" s="193" t="n">
        <v>1</v>
      </c>
      <c r="H22" s="193" t="n">
        <v>1</v>
      </c>
      <c r="I22" s="187">
        <f>G22/H22</f>
        <v/>
      </c>
      <c r="J22" s="187" t="inlineStr">
        <is>
          <t>UBISAM</t>
        </is>
      </c>
      <c r="K22" s="191" t="n"/>
      <c r="L22" s="179" t="n"/>
    </row>
    <row r="23" ht="15.5" customHeight="1" s="163">
      <c r="B23" s="192" t="n"/>
      <c r="C23" s="196" t="inlineStr">
        <is>
          <t>Execute Welding</t>
        </is>
      </c>
      <c r="D23" s="193" t="n"/>
      <c r="E23" s="193" t="n"/>
      <c r="F23" s="193" t="n"/>
      <c r="G23" s="193" t="n">
        <v>1</v>
      </c>
      <c r="H23" s="193" t="n">
        <v>1</v>
      </c>
      <c r="I23" s="187">
        <f>G23/H23</f>
        <v/>
      </c>
      <c r="J23" s="187" t="inlineStr">
        <is>
          <t>UBISAM</t>
        </is>
      </c>
      <c r="K23" s="191" t="n"/>
      <c r="L23" s="179" t="n"/>
    </row>
    <row r="24" ht="15.5" customHeight="1" s="163">
      <c r="B24" s="192" t="n"/>
      <c r="C24" s="201" t="inlineStr">
        <is>
          <t>U-Frame 가접(예정)</t>
        </is>
      </c>
      <c r="D24" s="193" t="n"/>
      <c r="E24" s="193" t="n"/>
      <c r="F24" s="193" t="n"/>
      <c r="G24" s="193" t="n">
        <v>0</v>
      </c>
      <c r="H24" s="193" t="n">
        <v>1</v>
      </c>
      <c r="I24" s="187">
        <f>G24/H24</f>
        <v/>
      </c>
      <c r="J24" s="187" t="inlineStr">
        <is>
          <t>UBISAM</t>
        </is>
      </c>
      <c r="K24" s="191" t="n"/>
      <c r="L24" s="179" t="n"/>
    </row>
    <row r="25" ht="15.5" customHeight="1" s="163">
      <c r="B25" s="192" t="n"/>
      <c r="C25" s="201" t="n"/>
      <c r="D25" s="193" t="n"/>
      <c r="E25" s="193" t="n"/>
      <c r="F25" s="193" t="n"/>
      <c r="G25" s="193" t="n"/>
      <c r="H25" s="193" t="n"/>
      <c r="I25" s="187" t="n"/>
      <c r="J25" s="187" t="n"/>
      <c r="K25" s="191" t="n"/>
      <c r="L25" s="179" t="n"/>
    </row>
    <row r="26" ht="12.75" customHeight="1" s="163">
      <c r="B26" s="192" t="n"/>
      <c r="C26" s="201" t="n"/>
      <c r="D26" s="193" t="n"/>
      <c r="E26" s="193" t="n"/>
      <c r="F26" s="193" t="n"/>
      <c r="G26" s="193" t="n"/>
      <c r="H26" s="193" t="n"/>
      <c r="I26" s="187" t="n"/>
      <c r="J26" s="187" t="n"/>
      <c r="K26" s="191" t="n"/>
      <c r="L26" s="179" t="n"/>
    </row>
    <row r="27" ht="12.75" customHeight="1" s="163">
      <c r="B27" s="192" t="n"/>
      <c r="C27" s="201" t="n"/>
      <c r="D27" s="193" t="n"/>
      <c r="E27" s="193" t="n"/>
      <c r="F27" s="193" t="n"/>
      <c r="G27" s="193" t="n"/>
      <c r="H27" s="193" t="n"/>
      <c r="I27" s="187" t="n"/>
      <c r="J27" s="187" t="n"/>
      <c r="K27" s="191" t="n"/>
      <c r="L27" s="179" t="n"/>
    </row>
    <row r="28" ht="12.75" customHeight="1" s="163">
      <c r="B28" s="192" t="n"/>
      <c r="C28" s="201" t="n"/>
      <c r="D28" s="193" t="n"/>
      <c r="E28" s="193" t="n"/>
      <c r="F28" s="193" t="n"/>
      <c r="G28" s="193" t="n"/>
      <c r="H28" s="193" t="n"/>
      <c r="I28" s="187" t="n"/>
      <c r="J28" s="187" t="n"/>
      <c r="K28" s="191" t="n"/>
      <c r="L28" s="179" t="n"/>
    </row>
    <row r="29" ht="12.75" customHeight="1" s="163">
      <c r="B29" s="199" t="n"/>
      <c r="C29" s="201" t="n"/>
      <c r="D29" s="193" t="n"/>
      <c r="E29" s="193" t="n"/>
      <c r="F29" s="193" t="n"/>
      <c r="G29" s="193" t="n"/>
      <c r="H29" s="193" t="n"/>
      <c r="I29" s="187" t="n"/>
      <c r="J29" s="187" t="n"/>
      <c r="K29" s="191" t="n"/>
      <c r="L29" s="179" t="n"/>
    </row>
    <row r="30" ht="12.75" customHeight="1" s="163">
      <c r="B30" s="202" t="inlineStr">
        <is>
          <t>Full (연동)</t>
        </is>
      </c>
      <c r="C30" s="203" t="inlineStr">
        <is>
          <t>AutoRun 1사이클</t>
        </is>
      </c>
      <c r="D30" s="204" t="n"/>
      <c r="E30" s="204" t="n"/>
      <c r="F30" s="204" t="n"/>
      <c r="G30" s="204" t="n">
        <v>1</v>
      </c>
      <c r="H30" s="204" t="n">
        <v>1</v>
      </c>
      <c r="I30" s="187">
        <f>G30/H30</f>
        <v/>
      </c>
      <c r="J30" s="187" t="inlineStr">
        <is>
          <t>UBISAM</t>
        </is>
      </c>
      <c r="K30" s="194" t="n"/>
      <c r="L30" s="179" t="n"/>
    </row>
    <row r="31" ht="12.75" customHeight="1" s="163">
      <c r="B31" s="192" t="n"/>
      <c r="C31" s="191" t="inlineStr">
        <is>
          <t>Dry Run</t>
        </is>
      </c>
      <c r="D31" s="185" t="n"/>
      <c r="E31" s="185" t="n"/>
      <c r="F31" s="185" t="n"/>
      <c r="G31" s="185" t="n">
        <v>0</v>
      </c>
      <c r="H31" s="185" t="n">
        <v>1</v>
      </c>
      <c r="I31" s="187">
        <f>G31/H31</f>
        <v/>
      </c>
      <c r="J31" s="187" t="inlineStr">
        <is>
          <t>UBISAM</t>
        </is>
      </c>
      <c r="K31" s="185" t="n"/>
      <c r="L31" s="179" t="n"/>
    </row>
    <row r="32" ht="13.8" customHeight="1" s="163">
      <c r="B32" s="192" t="n"/>
      <c r="C32" s="191" t="n"/>
      <c r="D32" s="185" t="n"/>
      <c r="E32" s="185" t="n"/>
      <c r="F32" s="185" t="n"/>
      <c r="G32" s="185" t="n"/>
      <c r="H32" s="185" t="n"/>
      <c r="I32" s="187" t="n"/>
      <c r="J32" s="187" t="n"/>
      <c r="K32" s="205" t="n"/>
      <c r="L32" s="179" t="n"/>
    </row>
    <row r="33" ht="13.8" customHeight="1" s="163">
      <c r="B33" s="192" t="n"/>
      <c r="C33" s="191" t="n"/>
      <c r="D33" s="185" t="n"/>
      <c r="E33" s="185" t="n"/>
      <c r="F33" s="185" t="n"/>
      <c r="G33" s="185" t="n"/>
      <c r="H33" s="185" t="n"/>
      <c r="I33" s="187" t="n"/>
      <c r="J33" s="187" t="n"/>
      <c r="K33" s="205" t="n"/>
      <c r="L33" s="179" t="n"/>
    </row>
    <row r="34" ht="13.8" customHeight="1" s="163">
      <c r="B34" s="199" t="n"/>
      <c r="C34" s="194" t="n"/>
      <c r="D34" s="195" t="n"/>
      <c r="E34" s="195" t="n"/>
      <c r="F34" s="195" t="n"/>
      <c r="G34" s="195" t="n"/>
      <c r="H34" s="195" t="n"/>
      <c r="I34" s="187" t="n"/>
      <c r="J34" s="187" t="n"/>
      <c r="K34" s="205" t="n"/>
      <c r="L34" s="179" t="n"/>
    </row>
    <row r="35" ht="13.8" customHeight="1" s="163">
      <c r="B35" s="206" t="inlineStr">
        <is>
          <t>Safety</t>
        </is>
      </c>
      <c r="C35" s="207" t="inlineStr">
        <is>
          <t>Door Interlock</t>
        </is>
      </c>
      <c r="D35" s="191" t="n"/>
      <c r="E35" s="185" t="n"/>
      <c r="F35" s="185" t="n"/>
      <c r="G35" s="185" t="n">
        <v>1</v>
      </c>
      <c r="H35" s="185" t="n">
        <v>1</v>
      </c>
      <c r="I35" s="187">
        <f>G35/H35</f>
        <v/>
      </c>
      <c r="J35" s="187" t="inlineStr">
        <is>
          <t>UBISAM</t>
        </is>
      </c>
      <c r="K35" s="205" t="n"/>
      <c r="L35" s="179" t="n"/>
    </row>
    <row r="36" ht="13.8" customHeight="1" s="163">
      <c r="B36" s="208" t="n"/>
      <c r="C36" s="207" t="inlineStr">
        <is>
          <t>EMO</t>
        </is>
      </c>
      <c r="D36" s="191" t="n"/>
      <c r="E36" s="185" t="n"/>
      <c r="F36" s="185" t="n"/>
      <c r="G36" s="185" t="n">
        <v>1</v>
      </c>
      <c r="H36" s="185" t="n">
        <v>1</v>
      </c>
      <c r="I36" s="187">
        <f>G36/H36</f>
        <v/>
      </c>
      <c r="J36" s="187" t="inlineStr">
        <is>
          <t>UBISAM</t>
        </is>
      </c>
      <c r="K36" s="205" t="n"/>
      <c r="L36" s="179" t="n"/>
    </row>
    <row r="37" ht="13.8" customHeight="1" s="163">
      <c r="B37" s="208" t="n"/>
      <c r="C37" s="207" t="inlineStr">
        <is>
          <t>Head Theta Interlock</t>
        </is>
      </c>
      <c r="D37" s="191" t="n"/>
      <c r="E37" s="185" t="n"/>
      <c r="F37" s="185" t="n"/>
      <c r="G37" s="185" t="n">
        <v>1</v>
      </c>
      <c r="H37" s="185" t="n">
        <v>1</v>
      </c>
      <c r="I37" s="187">
        <f>G37/H37</f>
        <v/>
      </c>
      <c r="J37" s="187" t="inlineStr">
        <is>
          <t>UBISAM</t>
        </is>
      </c>
      <c r="K37" s="205" t="n"/>
      <c r="L37" s="179" t="n"/>
      <c r="M37" s="179" t="n"/>
      <c r="N37" s="179" t="n"/>
      <c r="O37" s="179" t="n"/>
    </row>
    <row r="38" ht="13.8" customHeight="1" s="163">
      <c r="B38" s="208" t="n"/>
      <c r="C38" s="204" t="n"/>
      <c r="D38" s="185" t="n"/>
      <c r="E38" s="185" t="n"/>
      <c r="F38" s="185" t="n"/>
      <c r="G38" s="185" t="n"/>
      <c r="H38" s="185" t="n"/>
      <c r="I38" s="209" t="n"/>
      <c r="J38" s="187" t="n"/>
      <c r="K38" s="205" t="n"/>
      <c r="L38" s="179" t="n"/>
      <c r="M38" s="179" t="n"/>
      <c r="N38" s="179" t="n"/>
      <c r="O38" s="179" t="n"/>
    </row>
    <row r="39" ht="13.8" customHeight="1" s="163">
      <c r="B39" s="210" t="n"/>
      <c r="C39" s="185" t="n"/>
      <c r="D39" s="185" t="n"/>
      <c r="E39" s="185" t="n"/>
      <c r="F39" s="185" t="n"/>
      <c r="G39" s="185" t="n"/>
      <c r="H39" s="185" t="n"/>
      <c r="I39" s="209" t="n"/>
      <c r="J39" s="187" t="n"/>
      <c r="K39" s="205" t="n"/>
      <c r="L39" s="179" t="n"/>
      <c r="M39" s="179" t="n"/>
      <c r="N39" s="179" t="n"/>
      <c r="O39" s="179" t="n"/>
    </row>
    <row r="40" ht="12.75" customHeight="1" s="163">
      <c r="B40" s="190" t="inlineStr">
        <is>
          <t>UI</t>
        </is>
      </c>
      <c r="C40" s="203" t="inlineStr">
        <is>
          <t>Main/AutoRun</t>
        </is>
      </c>
      <c r="D40" s="204" t="n"/>
      <c r="E40" s="204" t="n"/>
      <c r="F40" s="204" t="n"/>
      <c r="G40" s="204" t="n">
        <v>1</v>
      </c>
      <c r="H40" s="204" t="n">
        <v>1</v>
      </c>
      <c r="I40" s="187">
        <f>G40/H40</f>
        <v/>
      </c>
      <c r="J40" s="187" t="inlineStr">
        <is>
          <t>UBISAM</t>
        </is>
      </c>
      <c r="K40" s="205" t="n"/>
    </row>
    <row r="41" ht="12.75" customHeight="1" s="163">
      <c r="B41" s="192" t="n"/>
      <c r="C41" s="191" t="inlineStr">
        <is>
          <t>Teaching(Recipe)</t>
        </is>
      </c>
      <c r="D41" s="185" t="n"/>
      <c r="E41" s="185" t="n"/>
      <c r="F41" s="185" t="n"/>
      <c r="G41" s="204" t="n">
        <v>1</v>
      </c>
      <c r="H41" s="204" t="n">
        <v>1</v>
      </c>
      <c r="I41" s="187">
        <f>G41/H41</f>
        <v/>
      </c>
      <c r="J41" s="187" t="inlineStr">
        <is>
          <t>UBISAM</t>
        </is>
      </c>
      <c r="K41" s="205" t="n"/>
    </row>
    <row r="42" ht="12.75" customHeight="1" s="163">
      <c r="B42" s="192" t="n"/>
      <c r="C42" s="191" t="inlineStr">
        <is>
          <t>Setting</t>
        </is>
      </c>
      <c r="D42" s="185" t="n"/>
      <c r="E42" s="185" t="n"/>
      <c r="F42" s="185" t="n"/>
      <c r="G42" s="204" t="n">
        <v>1</v>
      </c>
      <c r="H42" s="204" t="n">
        <v>1</v>
      </c>
      <c r="I42" s="187">
        <f>G42/H42</f>
        <v/>
      </c>
      <c r="J42" s="211" t="inlineStr">
        <is>
          <t>UBISAM</t>
        </is>
      </c>
      <c r="K42" s="205" t="n"/>
    </row>
    <row r="43" ht="12.75" customHeight="1" s="163">
      <c r="B43" s="192" t="n"/>
      <c r="C43" s="191" t="inlineStr">
        <is>
          <t>PLC/IO Monitor</t>
        </is>
      </c>
      <c r="D43" s="185" t="n"/>
      <c r="E43" s="185" t="n"/>
      <c r="F43" s="185" t="n"/>
      <c r="G43" s="204" t="n">
        <v>1</v>
      </c>
      <c r="H43" s="204" t="n">
        <v>1</v>
      </c>
      <c r="I43" s="187">
        <f>G43/H43</f>
        <v/>
      </c>
      <c r="J43" s="211" t="inlineStr">
        <is>
          <t>UBISAM</t>
        </is>
      </c>
      <c r="K43" s="205" t="n"/>
    </row>
    <row r="44" ht="12.75" customHeight="1" s="163">
      <c r="B44" s="192" t="n"/>
      <c r="C44" s="191" t="inlineStr">
        <is>
          <t>Recipe 전환</t>
        </is>
      </c>
      <c r="D44" s="185" t="n"/>
      <c r="E44" s="185" t="n"/>
      <c r="F44" s="185" t="n"/>
      <c r="G44" s="204" t="n">
        <v>1</v>
      </c>
      <c r="H44" s="204" t="n">
        <v>1</v>
      </c>
      <c r="I44" s="187">
        <f>G44/H44</f>
        <v/>
      </c>
      <c r="J44" s="211" t="inlineStr">
        <is>
          <t>UBISAM</t>
        </is>
      </c>
      <c r="K44" s="205" t="n"/>
    </row>
    <row r="45" ht="12.75" customHeight="1" s="163">
      <c r="B45" s="192" t="n"/>
      <c r="C45" s="191" t="n"/>
      <c r="D45" s="185" t="n"/>
      <c r="E45" s="185" t="n"/>
      <c r="F45" s="185" t="n"/>
      <c r="G45" s="204" t="n"/>
      <c r="H45" s="204" t="n"/>
      <c r="I45" s="187" t="n"/>
      <c r="J45" s="211" t="n"/>
      <c r="K45" s="193" t="n"/>
    </row>
    <row r="46" ht="12.75" customHeight="1" s="163">
      <c r="B46" s="192" t="n"/>
      <c r="C46" s="191" t="n"/>
      <c r="D46" s="185" t="n"/>
      <c r="E46" s="185" t="n"/>
      <c r="F46" s="185" t="n"/>
      <c r="G46" s="204" t="n"/>
      <c r="H46" s="204" t="n"/>
      <c r="I46" s="187" t="n"/>
      <c r="J46" s="211" t="n"/>
      <c r="K46" s="193" t="n"/>
    </row>
    <row r="47" ht="12.75" customHeight="1" s="163">
      <c r="B47" s="192" t="n"/>
      <c r="C47" s="191" t="n"/>
      <c r="D47" s="185" t="n"/>
      <c r="E47" s="185" t="n"/>
      <c r="F47" s="185" t="n"/>
      <c r="G47" s="204" t="n"/>
      <c r="H47" s="204" t="n"/>
      <c r="I47" s="187" t="n"/>
      <c r="J47" s="211" t="n"/>
      <c r="K47" s="193" t="n"/>
    </row>
    <row r="48" ht="12.75" customHeight="1" s="163">
      <c r="B48" s="192" t="n"/>
      <c r="C48" s="191" t="n"/>
      <c r="D48" s="185" t="n"/>
      <c r="E48" s="185" t="n"/>
      <c r="F48" s="185" t="n"/>
      <c r="G48" s="204" t="n"/>
      <c r="H48" s="204" t="n"/>
      <c r="I48" s="187" t="n"/>
      <c r="J48" s="211" t="n"/>
      <c r="K48" s="193" t="n"/>
    </row>
    <row r="49" ht="12.75" customHeight="1" s="163">
      <c r="B49" s="192" t="n"/>
      <c r="C49" s="194" t="n"/>
      <c r="D49" s="195" t="n"/>
      <c r="E49" s="195" t="n"/>
      <c r="F49" s="195" t="n"/>
      <c r="G49" s="204" t="n"/>
      <c r="H49" s="204" t="n"/>
      <c r="I49" s="187" t="n"/>
      <c r="J49" s="212" t="n"/>
      <c r="K49" s="193" t="n"/>
    </row>
    <row r="50" ht="12.75" customHeight="1" s="163">
      <c r="B50" s="192" t="n"/>
      <c r="C50" s="201" t="n"/>
      <c r="D50" s="193" t="n"/>
      <c r="E50" s="193" t="n"/>
      <c r="F50" s="193" t="n"/>
      <c r="G50" s="193" t="n"/>
      <c r="H50" s="193" t="n"/>
      <c r="I50" s="193" t="n"/>
      <c r="J50" s="213" t="n"/>
      <c r="K50" s="193" t="n"/>
    </row>
    <row r="51" ht="12.75" customHeight="1" s="163">
      <c r="B51" s="199" t="n"/>
      <c r="C51" s="201" t="n"/>
      <c r="D51" s="193" t="n"/>
      <c r="E51" s="193" t="n"/>
      <c r="F51" s="193" t="n"/>
      <c r="G51" s="193" t="n"/>
      <c r="H51" s="193" t="n"/>
      <c r="I51" s="193" t="n"/>
      <c r="J51" s="213" t="n"/>
      <c r="K51" s="193" t="n"/>
    </row>
  </sheetData>
  <mergeCells count="5">
    <mergeCell ref="B40:B51"/>
    <mergeCell ref="B30:B34"/>
    <mergeCell ref="B19:B29"/>
    <mergeCell ref="B11:B18"/>
    <mergeCell ref="B35:B39"/>
  </mergeCells>
  <hyperlinks>
    <hyperlink ref="C5" location="'IO List'!A1" display="IO_List"/>
    <hyperlink ref="C6" location="LeakTester_Device!A1" display="Device_List"/>
    <hyperlink ref="C7" location="'Motor List'!A1" display="Motor_List"/>
    <hyperlink ref="C8" location="'Pos Teaching'!A1" display="Teaching"/>
    <hyperlink ref="C9" location="'LeakTester Sequence'!A1" display="Sequence"/>
    <hyperlink ref="C10" location="'FlowChart(Main)'!A1" display="FlowChart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2:H3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C4" activeCellId="0" sqref="C4"/>
    </sheetView>
  </sheetViews>
  <sheetFormatPr baseColWidth="8" defaultColWidth="8.4140625" defaultRowHeight="16.5" customHeight="0" zeroHeight="0" outlineLevelRow="0"/>
  <cols>
    <col width="76.12" customWidth="1" style="162" min="2" max="2"/>
    <col width="102.88" customWidth="1" style="162" min="3" max="3"/>
    <col width="63.63" customWidth="1" style="162" min="4" max="4"/>
  </cols>
  <sheetData>
    <row r="2" ht="16.5" customHeight="1" s="163">
      <c r="A2" s="214" t="n"/>
      <c r="B2" s="181" t="inlineStr">
        <is>
          <t>AutoRun</t>
        </is>
      </c>
      <c r="C2" s="214" t="inlineStr">
        <is>
          <t>Welding</t>
        </is>
      </c>
      <c r="D2" s="214" t="inlineStr">
        <is>
          <t>Monitoring</t>
        </is>
      </c>
      <c r="E2" s="214" t="inlineStr">
        <is>
          <t>전체</t>
        </is>
      </c>
      <c r="F2" s="214">
        <f>COUNTA(B2:D2)</f>
        <v/>
      </c>
      <c r="G2" s="214" t="inlineStr">
        <is>
          <t xml:space="preserve"> </t>
        </is>
      </c>
      <c r="H2" s="215">
        <f>F3/F2</f>
        <v/>
      </c>
    </row>
    <row r="3" ht="16.5" customHeight="1" s="163">
      <c r="A3" s="214" t="n"/>
      <c r="B3" s="181" t="inlineStr">
        <is>
          <t>완료</t>
        </is>
      </c>
      <c r="C3" s="181" t="inlineStr">
        <is>
          <t>완료</t>
        </is>
      </c>
      <c r="D3" s="181" t="inlineStr">
        <is>
          <t>완료</t>
        </is>
      </c>
      <c r="E3" s="214" t="inlineStr">
        <is>
          <t>완료</t>
        </is>
      </c>
      <c r="F3" s="214">
        <f>COUNTIF(B3:D3, "완료")</f>
        <v/>
      </c>
      <c r="G3" s="214" t="n"/>
      <c r="H3" s="214" t="n"/>
    </row>
    <row r="4" ht="409.5" customHeight="1" s="163">
      <c r="A4" s="214" t="n"/>
      <c r="B4" s="181" t="n"/>
      <c r="C4" s="181" t="n"/>
      <c r="D4" s="181" t="n"/>
      <c r="E4" s="214" t="n"/>
      <c r="F4" s="214" t="n"/>
      <c r="G4" s="214" t="n"/>
      <c r="H4" s="214" t="n"/>
    </row>
    <row r="5" ht="16.5" customHeight="1" s="163">
      <c r="B5" s="216" t="n"/>
      <c r="C5" s="216" t="n"/>
      <c r="D5" s="216" t="n"/>
    </row>
    <row r="6" ht="16.5" customHeight="1" s="163">
      <c r="B6" s="216" t="n"/>
      <c r="C6" s="216" t="n"/>
      <c r="D6" s="216" t="n"/>
    </row>
    <row r="7" ht="16.5" customHeight="1" s="163">
      <c r="B7" s="216" t="n"/>
      <c r="C7" s="216" t="n"/>
      <c r="D7" s="216" t="n"/>
    </row>
    <row r="8" ht="16.5" customHeight="1" s="163">
      <c r="B8" s="216" t="n"/>
      <c r="C8" s="216" t="n"/>
      <c r="D8" s="216" t="n"/>
    </row>
    <row r="9" ht="16.5" customHeight="1" s="163">
      <c r="B9" s="216" t="n"/>
      <c r="C9" s="216" t="n"/>
      <c r="D9" s="216" t="n"/>
    </row>
    <row r="10" ht="16.5" customHeight="1" s="163">
      <c r="B10" s="216" t="n"/>
      <c r="C10" s="216" t="n"/>
      <c r="D10" s="216" t="n"/>
    </row>
    <row r="11" ht="16.5" customHeight="1" s="163">
      <c r="B11" s="216" t="n"/>
      <c r="C11" s="216" t="n"/>
      <c r="D11" s="216" t="n"/>
    </row>
    <row r="12" ht="16.5" customHeight="1" s="163">
      <c r="B12" s="216" t="n"/>
      <c r="C12" s="216" t="n"/>
      <c r="D12" s="216" t="n"/>
    </row>
    <row r="13" ht="16.5" customHeight="1" s="163">
      <c r="B13" s="216" t="n"/>
      <c r="C13" s="216" t="n"/>
      <c r="D13" s="216" t="n"/>
    </row>
    <row r="14" ht="16.5" customHeight="1" s="163">
      <c r="B14" s="216" t="n"/>
      <c r="C14" s="216" t="n"/>
      <c r="D14" s="216" t="n"/>
    </row>
    <row r="15" ht="16.5" customHeight="1" s="163">
      <c r="B15" s="216" t="n"/>
      <c r="C15" s="216" t="n"/>
      <c r="D15" s="216" t="n"/>
    </row>
    <row r="16" ht="16.5" customHeight="1" s="163">
      <c r="B16" s="216" t="n"/>
      <c r="C16" s="216" t="n"/>
      <c r="D16" s="216" t="n"/>
    </row>
    <row r="17" ht="16.5" customHeight="1" s="163">
      <c r="B17" s="216" t="n"/>
      <c r="C17" s="216" t="n"/>
      <c r="D17" s="216" t="n"/>
    </row>
    <row r="18" ht="16.5" customHeight="1" s="163">
      <c r="B18" s="216" t="n"/>
      <c r="C18" s="216" t="n"/>
      <c r="D18" s="216" t="n"/>
    </row>
    <row r="19" ht="16.5" customHeight="1" s="163">
      <c r="B19" s="216" t="n"/>
      <c r="C19" s="216" t="n"/>
      <c r="D19" s="216" t="n"/>
    </row>
    <row r="20" ht="16.5" customHeight="1" s="163">
      <c r="B20" s="216" t="n"/>
      <c r="C20" s="216" t="n"/>
      <c r="D20" s="216" t="n"/>
    </row>
    <row r="21" ht="16.5" customHeight="1" s="163">
      <c r="B21" s="216" t="n"/>
      <c r="C21" s="216" t="n"/>
      <c r="D21" s="216" t="n"/>
    </row>
    <row r="22" ht="16.5" customHeight="1" s="163">
      <c r="B22" s="216" t="n"/>
      <c r="C22" s="216" t="n"/>
      <c r="D22" s="216" t="n"/>
    </row>
    <row r="23" ht="16.5" customHeight="1" s="163">
      <c r="B23" s="216" t="n"/>
      <c r="C23" s="216" t="n"/>
      <c r="D23" s="216" t="n"/>
    </row>
    <row r="24" ht="16.5" customHeight="1" s="163">
      <c r="B24" s="216" t="n"/>
      <c r="C24" s="216" t="n"/>
      <c r="D24" s="216" t="n"/>
    </row>
    <row r="25" ht="16.5" customHeight="1" s="163">
      <c r="B25" s="216" t="n"/>
      <c r="C25" s="216" t="n"/>
      <c r="D25" s="216" t="n"/>
    </row>
    <row r="26" ht="16.5" customHeight="1" s="163">
      <c r="B26" s="216" t="n"/>
      <c r="C26" s="216" t="n"/>
      <c r="D26" s="216" t="n"/>
    </row>
    <row r="27" ht="16.5" customHeight="1" s="163">
      <c r="B27" s="216" t="n"/>
      <c r="C27" s="216" t="n"/>
      <c r="D27" s="216" t="n"/>
    </row>
    <row r="28" ht="16.5" customHeight="1" s="163">
      <c r="B28" s="216" t="n"/>
      <c r="C28" s="216" t="n"/>
      <c r="D28" s="216" t="n"/>
    </row>
    <row r="29" ht="16.5" customHeight="1" s="163">
      <c r="B29" s="216" t="n"/>
      <c r="C29" s="216" t="n"/>
      <c r="D29" s="216" t="n"/>
    </row>
    <row r="30" ht="16.5" customHeight="1" s="163">
      <c r="B30" s="216" t="n"/>
      <c r="C30" s="216" t="n"/>
      <c r="D30" s="216" t="n"/>
    </row>
    <row r="31" ht="16.5" customHeight="1" s="163">
      <c r="B31" s="216" t="n"/>
      <c r="C31" s="216" t="n"/>
      <c r="D31" s="216" t="n"/>
    </row>
    <row r="32" ht="16.5" customHeight="1" s="163">
      <c r="B32" s="216" t="n"/>
      <c r="C32" s="216" t="n"/>
      <c r="D32" s="216" t="n"/>
    </row>
    <row r="33" ht="16.5" customHeight="1" s="163">
      <c r="B33" s="216" t="n"/>
      <c r="C33" s="216" t="n"/>
      <c r="D33" s="216" t="n"/>
    </row>
    <row r="34" ht="16.5" customHeight="1" s="163">
      <c r="B34" s="216" t="n"/>
      <c r="C34" s="216" t="n"/>
      <c r="D34" s="216" t="n"/>
    </row>
    <row r="35" ht="16.5" customHeight="1" s="163">
      <c r="B35" s="216" t="n"/>
      <c r="C35" s="216" t="n"/>
      <c r="D35" s="216" t="n"/>
    </row>
    <row r="36" ht="16.5" customHeight="1" s="163">
      <c r="B36" s="216" t="n"/>
      <c r="C36" s="216" t="n"/>
      <c r="D36" s="216" t="n"/>
    </row>
    <row r="37" ht="16.5" customHeight="1" s="163">
      <c r="B37" s="216" t="n"/>
      <c r="C37" s="216" t="n"/>
      <c r="D37" s="216" t="n"/>
    </row>
    <row r="38" ht="16.5" customHeight="1" s="163">
      <c r="B38" s="216" t="n"/>
      <c r="C38" s="216" t="n"/>
      <c r="D38" s="216" t="n"/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P2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G31" activeCellId="0" sqref="G31"/>
    </sheetView>
  </sheetViews>
  <sheetFormatPr baseColWidth="8" defaultColWidth="8.4140625" defaultRowHeight="16.5" customHeight="0" zeroHeight="0" outlineLevelRow="0"/>
  <cols>
    <col width="11.88" customWidth="1" style="162" min="2" max="2"/>
    <col width="21.37" customWidth="1" style="217" min="3" max="3"/>
    <col width="25.25" customWidth="1" style="162" min="4" max="4"/>
    <col width="15.63" customWidth="1" style="162" min="5" max="5"/>
    <col width="31.63" customWidth="1" style="162" min="6" max="6"/>
    <col width="13.25" customWidth="1" style="162" min="7" max="7"/>
    <col width="8.25" customWidth="1" style="162" min="8" max="8"/>
    <col width="10.13" customWidth="1" style="162" min="9" max="9"/>
    <col width="39.25" customWidth="1" style="162" min="10" max="10"/>
    <col width="11.75" customWidth="1" style="162" min="11" max="11"/>
    <col width="9.119999999999999" customWidth="1" style="162" min="12" max="14"/>
    <col width="9.25" customWidth="1" style="162" min="15" max="15"/>
  </cols>
  <sheetData>
    <row r="1" ht="16.5" customHeight="1" s="163">
      <c r="A1" s="216" t="n"/>
      <c r="B1" s="216" t="n"/>
      <c r="C1" s="218" t="n"/>
      <c r="D1" s="216" t="n"/>
      <c r="E1" s="216" t="n"/>
      <c r="F1" s="216" t="n"/>
      <c r="G1" s="216" t="n"/>
      <c r="H1" s="216" t="n"/>
      <c r="I1" s="216" t="n"/>
      <c r="J1" s="216" t="n"/>
      <c r="K1" s="216" t="n"/>
      <c r="L1" s="216" t="n"/>
      <c r="M1" s="216" t="n"/>
      <c r="N1" s="216" t="n"/>
      <c r="O1" s="216" t="n"/>
    </row>
    <row r="2" ht="16.5" customHeight="1" s="163">
      <c r="A2" s="216" t="n"/>
      <c r="B2" s="216" t="n"/>
      <c r="C2" s="218" t="n"/>
      <c r="D2" s="216" t="n"/>
      <c r="E2" s="216" t="n"/>
      <c r="F2" s="216" t="n"/>
      <c r="G2" s="216" t="n"/>
      <c r="H2" s="216" t="n"/>
      <c r="I2" s="216" t="n"/>
      <c r="J2" s="216" t="n"/>
      <c r="K2" s="216" t="n"/>
      <c r="L2" s="216" t="n"/>
      <c r="M2" s="216" t="n"/>
      <c r="N2" s="216" t="n"/>
      <c r="O2" s="216" t="n"/>
    </row>
    <row r="3" ht="16.5" customHeight="1" s="163">
      <c r="A3" s="216" t="n"/>
      <c r="B3" s="216" t="n"/>
      <c r="C3" s="218" t="n"/>
      <c r="D3" s="216" t="n"/>
      <c r="E3" s="216" t="n"/>
      <c r="F3" s="216" t="n"/>
      <c r="G3" s="216" t="n"/>
      <c r="H3" s="216" t="n"/>
      <c r="I3" s="216" t="n"/>
      <c r="J3" s="216" t="n"/>
      <c r="K3" s="216" t="n"/>
      <c r="L3" s="216" t="n"/>
      <c r="M3" s="216" t="n"/>
      <c r="N3" s="216" t="n"/>
      <c r="O3" s="216" t="n"/>
    </row>
    <row r="4" ht="16.5" customHeight="1" s="163">
      <c r="A4" s="216" t="n"/>
      <c r="B4" s="216" t="n"/>
      <c r="C4" s="218" t="n"/>
      <c r="D4" s="216" t="n"/>
      <c r="E4" s="216" t="n"/>
      <c r="F4" s="216" t="n"/>
      <c r="G4" s="216" t="n"/>
      <c r="H4" s="216" t="n"/>
      <c r="I4" s="216" t="n"/>
      <c r="J4" s="216" t="n"/>
      <c r="K4" s="216" t="n"/>
      <c r="L4" s="181" t="inlineStr">
        <is>
          <t>완료</t>
        </is>
      </c>
      <c r="M4" s="181" t="inlineStr">
        <is>
          <t>불필요</t>
        </is>
      </c>
      <c r="N4" s="181" t="inlineStr">
        <is>
          <t>전체</t>
        </is>
      </c>
      <c r="O4" s="181" t="inlineStr">
        <is>
          <t>진행률</t>
        </is>
      </c>
    </row>
    <row r="5" ht="16.5" customHeight="1" s="163">
      <c r="A5" s="216" t="n"/>
      <c r="B5" s="216" t="n"/>
      <c r="C5" s="218" t="n"/>
      <c r="D5" s="216" t="n"/>
      <c r="E5" s="216" t="n"/>
      <c r="F5" s="216" t="n"/>
      <c r="G5" s="216" t="n"/>
      <c r="H5" s="216" t="n"/>
      <c r="I5" s="216" t="n"/>
      <c r="J5" s="216" t="n"/>
      <c r="K5" s="216" t="n"/>
      <c r="L5" s="181">
        <f>COUNTIF(I8:I25, "*완료*")</f>
        <v/>
      </c>
      <c r="M5" s="181">
        <f>COUNTIF(I8:I25, "*불필요*")</f>
        <v/>
      </c>
      <c r="N5" s="181">
        <f>COUNTA(D8:D25)</f>
        <v/>
      </c>
      <c r="O5" s="219">
        <f>(L5+M5)/N5</f>
        <v/>
      </c>
    </row>
    <row r="6" ht="16.5" customHeight="1" s="163">
      <c r="A6" s="216" t="n"/>
      <c r="B6" s="216" t="inlineStr">
        <is>
          <t>Device List</t>
        </is>
      </c>
      <c r="C6" s="218" t="n"/>
      <c r="D6" s="216" t="n"/>
      <c r="E6" s="216" t="n"/>
      <c r="F6" s="216" t="n"/>
      <c r="G6" s="216" t="n"/>
      <c r="H6" s="216" t="n"/>
      <c r="I6" s="216" t="n"/>
      <c r="J6" s="216" t="n"/>
      <c r="K6" s="216" t="n"/>
      <c r="L6" s="216" t="n"/>
      <c r="M6" s="216" t="n"/>
      <c r="N6" s="216" t="n"/>
      <c r="O6" s="216" t="n"/>
    </row>
    <row r="7" ht="16.5" customHeight="1" s="163">
      <c r="A7" s="216" t="n"/>
      <c r="B7" s="220" t="inlineStr">
        <is>
          <t>No</t>
        </is>
      </c>
      <c r="C7" s="221" t="inlineStr">
        <is>
          <t>Unit</t>
        </is>
      </c>
      <c r="D7" s="220" t="inlineStr">
        <is>
          <t>Unit Name</t>
        </is>
      </c>
      <c r="E7" s="220" t="inlineStr">
        <is>
          <t>Model Name</t>
        </is>
      </c>
      <c r="F7" s="220" t="inlineStr">
        <is>
          <t>용도</t>
        </is>
      </c>
      <c r="G7" s="220" t="inlineStr">
        <is>
          <t>통신방식</t>
        </is>
      </c>
      <c r="H7" s="220" t="inlineStr">
        <is>
          <t>담당</t>
        </is>
      </c>
      <c r="I7" s="220" t="inlineStr">
        <is>
          <t>Check</t>
        </is>
      </c>
      <c r="J7" s="220" t="inlineStr">
        <is>
          <t>완료일</t>
        </is>
      </c>
      <c r="K7" s="220" t="inlineStr">
        <is>
          <t>비고</t>
        </is>
      </c>
      <c r="L7" s="216" t="n"/>
      <c r="M7" s="216" t="n"/>
      <c r="N7" s="216" t="n"/>
      <c r="O7" s="216" t="n"/>
      <c r="P7" s="216" t="n"/>
    </row>
    <row r="8" ht="16.5" customHeight="1" s="163">
      <c r="A8" s="216" t="n"/>
      <c r="B8" s="181" t="n">
        <v>1</v>
      </c>
      <c r="C8" s="202" t="inlineStr">
        <is>
          <t>Main</t>
        </is>
      </c>
      <c r="D8" s="181" t="inlineStr">
        <is>
          <t>PLC</t>
        </is>
      </c>
      <c r="E8" s="181" t="inlineStr">
        <is>
          <t>Mitsubishi Melsec</t>
        </is>
      </c>
      <c r="F8" s="181" t="inlineStr">
        <is>
          <t>상위 설비 제어/핸드셰이크</t>
        </is>
      </c>
      <c r="G8" s="181" t="inlineStr">
        <is>
          <t>MX Component(Ethernet)</t>
        </is>
      </c>
      <c r="H8" s="181" t="inlineStr">
        <is>
          <t>UBISAM</t>
        </is>
      </c>
      <c r="I8" s="181" t="inlineStr">
        <is>
          <t>확인중</t>
        </is>
      </c>
      <c r="J8" s="181" t="inlineStr"/>
      <c r="K8" s="181" t="inlineStr"/>
      <c r="L8" s="216" t="n"/>
      <c r="M8" s="216" t="n"/>
      <c r="N8" s="216" t="n"/>
      <c r="O8" s="216" t="n"/>
      <c r="P8" s="216" t="n"/>
    </row>
    <row r="9" ht="16.5" customHeight="1" s="163">
      <c r="A9" s="216" t="n"/>
      <c r="B9" s="181" t="n">
        <v>2</v>
      </c>
      <c r="C9" s="192" t="n"/>
      <c r="D9" s="181" t="inlineStr">
        <is>
          <t>Laser Scanner</t>
        </is>
      </c>
      <c r="E9" s="181" t="inlineStr">
        <is>
          <t>RTC 기반 스캐너</t>
        </is>
      </c>
      <c r="F9" s="181" t="inlineStr">
        <is>
          <t>동적 레이저 스캐닝(용접)</t>
        </is>
      </c>
      <c r="G9" s="181" t="inlineStr">
        <is>
          <t>RTC(PCIe/Ethernet)</t>
        </is>
      </c>
      <c r="H9" s="181" t="inlineStr">
        <is>
          <t>UBISAM</t>
        </is>
      </c>
      <c r="I9" s="181" t="inlineStr">
        <is>
          <t>확인중</t>
        </is>
      </c>
      <c r="J9" s="181" t="inlineStr"/>
      <c r="K9" s="181" t="inlineStr">
        <is>
          <t>모델 확인필요</t>
        </is>
      </c>
      <c r="L9" s="216" t="n"/>
      <c r="M9" s="216" t="n"/>
      <c r="N9" s="216" t="n"/>
      <c r="O9" s="216" t="n"/>
      <c r="P9" s="216" t="n"/>
    </row>
    <row r="10" ht="16.5" customHeight="1" s="163">
      <c r="A10" s="216" t="n"/>
      <c r="B10" s="181" t="n">
        <v>3</v>
      </c>
      <c r="C10" s="192" t="n"/>
      <c r="D10" s="181" t="inlineStr">
        <is>
          <t>Laser</t>
        </is>
      </c>
      <c r="E10" s="181" t="inlineStr">
        <is>
          <t>TruPulse/TruFiber 계열</t>
        </is>
      </c>
      <c r="F10" s="181" t="inlineStr">
        <is>
          <t>용접 광원(Core/Ring)</t>
        </is>
      </c>
      <c r="G10" s="181" t="inlineStr">
        <is>
          <t>IO Gate(DO) 제어</t>
        </is>
      </c>
      <c r="H10" s="181" t="inlineStr">
        <is>
          <t>UBISAM</t>
        </is>
      </c>
      <c r="I10" s="181" t="inlineStr">
        <is>
          <t>확인중</t>
        </is>
      </c>
      <c r="J10" s="181" t="inlineStr"/>
      <c r="K10" s="181" t="inlineStr">
        <is>
          <t>모델 확인필요</t>
        </is>
      </c>
      <c r="L10" s="216" t="n"/>
      <c r="M10" s="216" t="n"/>
      <c r="N10" s="216" t="n"/>
      <c r="O10" s="216" t="n"/>
      <c r="P10" s="216" t="n"/>
    </row>
    <row r="11" ht="16.5" customHeight="1" s="163">
      <c r="A11" s="216" t="n"/>
      <c r="B11" s="181" t="n">
        <v>4</v>
      </c>
      <c r="C11" s="192" t="n"/>
      <c r="D11" s="181" t="inlineStr">
        <is>
          <t>Digital IO</t>
        </is>
      </c>
      <c r="E11" s="181" t="inlineStr">
        <is>
          <t>Ajin(AJINEXTEK)</t>
        </is>
      </c>
      <c r="F11" s="181" t="inlineStr">
        <is>
          <t>DI/DO 입출력</t>
        </is>
      </c>
      <c r="G11" s="181" t="inlineStr">
        <is>
          <t>PCI 보드</t>
        </is>
      </c>
      <c r="H11" s="181" t="inlineStr">
        <is>
          <t>UBISAM</t>
        </is>
      </c>
      <c r="I11" s="181" t="inlineStr">
        <is>
          <t>확인중</t>
        </is>
      </c>
      <c r="J11" s="181" t="inlineStr"/>
      <c r="K11" s="181" t="inlineStr"/>
      <c r="L11" s="216" t="n"/>
      <c r="M11" s="216" t="n"/>
      <c r="N11" s="216" t="n"/>
      <c r="O11" s="216" t="n"/>
      <c r="P11" s="216" t="n"/>
    </row>
    <row r="12" ht="16.5" customHeight="1" s="163">
      <c r="A12" s="216" t="n"/>
      <c r="B12" s="181" t="n">
        <v>5</v>
      </c>
      <c r="C12" s="192" t="n"/>
      <c r="D12" s="181" t="inlineStr">
        <is>
          <t>(옵션) OCT</t>
        </is>
      </c>
      <c r="E12" s="181" t="inlineStr">
        <is>
          <t>Trumpf OCT</t>
        </is>
      </c>
      <c r="F12" s="181" t="inlineStr">
        <is>
          <t>옵티컬 측정</t>
        </is>
      </c>
      <c r="G12" s="181" t="inlineStr">
        <is>
          <t>-</t>
        </is>
      </c>
      <c r="H12" s="181" t="inlineStr">
        <is>
          <t>-</t>
        </is>
      </c>
      <c r="I12" s="181" t="inlineStr">
        <is>
          <t>불필요</t>
        </is>
      </c>
      <c r="J12" s="181" t="inlineStr"/>
      <c r="K12" s="181" t="inlineStr">
        <is>
          <t>현재 미사용</t>
        </is>
      </c>
      <c r="L12" s="216" t="n"/>
      <c r="M12" s="216" t="n"/>
      <c r="N12" s="216" t="n"/>
      <c r="O12" s="216" t="n"/>
      <c r="P12" s="216" t="n"/>
    </row>
    <row r="13" ht="16.5" customHeight="1" s="163">
      <c r="A13" s="216" t="n"/>
      <c r="B13" s="181" t="n">
        <v>6</v>
      </c>
      <c r="C13" s="192" t="n"/>
      <c r="D13" s="181" t="inlineStr">
        <is>
          <t>(옵션) CellTracker</t>
        </is>
      </c>
      <c r="E13" s="181" t="inlineStr">
        <is>
          <t>-</t>
        </is>
      </c>
      <c r="F13" s="181" t="inlineStr">
        <is>
          <t>셀 추적</t>
        </is>
      </c>
      <c r="G13" s="181" t="inlineStr">
        <is>
          <t>-</t>
        </is>
      </c>
      <c r="H13" s="181" t="inlineStr">
        <is>
          <t>-</t>
        </is>
      </c>
      <c r="I13" s="181" t="inlineStr">
        <is>
          <t>불필요</t>
        </is>
      </c>
      <c r="J13" s="181" t="inlineStr"/>
      <c r="K13" s="181" t="inlineStr">
        <is>
          <t>현재 미사용</t>
        </is>
      </c>
      <c r="L13" s="216" t="n"/>
      <c r="M13" s="216" t="n"/>
      <c r="N13" s="216" t="n"/>
      <c r="O13" s="216" t="n"/>
      <c r="P13" s="216" t="n"/>
    </row>
    <row r="14" ht="16.5" customHeight="1" s="163">
      <c r="A14" s="216" t="n"/>
      <c r="B14" s="181" t="n"/>
      <c r="C14" s="192" t="n"/>
      <c r="D14" s="181" t="n"/>
      <c r="E14" s="181" t="n"/>
      <c r="F14" s="181" t="n"/>
      <c r="G14" s="181" t="n"/>
      <c r="H14" s="181" t="n"/>
      <c r="I14" s="181" t="n"/>
      <c r="J14" s="181" t="n"/>
      <c r="K14" s="181" t="n"/>
      <c r="L14" s="216" t="n"/>
      <c r="M14" s="216" t="n"/>
      <c r="N14" s="216" t="n"/>
      <c r="O14" s="216" t="n"/>
      <c r="P14" s="216" t="n"/>
    </row>
    <row r="15" ht="16.5" customHeight="1" s="163">
      <c r="A15" s="216" t="n"/>
      <c r="B15" s="181" t="n"/>
      <c r="C15" s="192" t="n"/>
      <c r="D15" s="181" t="n"/>
      <c r="E15" s="181" t="n"/>
      <c r="F15" s="181" t="n"/>
      <c r="G15" s="181" t="n"/>
      <c r="H15" s="181" t="n"/>
      <c r="I15" s="181" t="n"/>
      <c r="J15" s="181" t="n"/>
      <c r="K15" s="181" t="n"/>
      <c r="L15" s="216" t="n"/>
      <c r="M15" s="216" t="n"/>
      <c r="N15" s="216" t="n"/>
      <c r="O15" s="216" t="n"/>
      <c r="P15" s="216" t="n"/>
    </row>
    <row r="16" ht="16.5" customHeight="1" s="163">
      <c r="A16" s="216" t="n"/>
      <c r="B16" s="181" t="n"/>
      <c r="C16" s="192" t="n"/>
      <c r="D16" s="181" t="n"/>
      <c r="E16" s="181" t="n"/>
      <c r="F16" s="181" t="n"/>
      <c r="G16" s="181" t="n"/>
      <c r="H16" s="181" t="n"/>
      <c r="I16" s="181" t="n"/>
      <c r="J16" s="181" t="n"/>
      <c r="K16" s="181" t="n"/>
      <c r="L16" s="216" t="n"/>
      <c r="M16" s="216" t="n"/>
      <c r="N16" s="216" t="n"/>
      <c r="O16" s="216" t="n"/>
      <c r="P16" s="216" t="n"/>
    </row>
    <row r="17" ht="16.5" customHeight="1" s="163">
      <c r="A17" s="216" t="n"/>
      <c r="B17" s="181" t="n"/>
      <c r="C17" s="192" t="n"/>
      <c r="D17" s="181" t="n"/>
      <c r="E17" s="181" t="n"/>
      <c r="F17" s="181" t="n"/>
      <c r="G17" s="181" t="n"/>
      <c r="H17" s="181" t="n"/>
      <c r="I17" s="181" t="n"/>
      <c r="J17" s="181" t="n"/>
      <c r="K17" s="181" t="n"/>
      <c r="L17" s="216" t="n"/>
      <c r="M17" s="216" t="n"/>
      <c r="N17" s="216" t="n"/>
      <c r="O17" s="216" t="n"/>
      <c r="P17" s="216" t="n"/>
    </row>
    <row r="18" ht="16.5" customHeight="1" s="163">
      <c r="A18" s="216" t="n"/>
      <c r="B18" s="181" t="n"/>
      <c r="C18" s="192" t="n"/>
      <c r="D18" s="181" t="n"/>
      <c r="E18" s="181" t="n"/>
      <c r="F18" s="181" t="n"/>
      <c r="G18" s="181" t="n"/>
      <c r="H18" s="181" t="n"/>
      <c r="I18" s="181" t="n"/>
      <c r="J18" s="181" t="n"/>
      <c r="K18" s="181" t="n"/>
      <c r="L18" s="216" t="n"/>
      <c r="M18" s="216" t="n"/>
      <c r="N18" s="216" t="n"/>
      <c r="O18" s="216" t="n"/>
      <c r="P18" s="216" t="n"/>
    </row>
    <row r="19" ht="16.5" customHeight="1" s="163">
      <c r="A19" s="216" t="n"/>
      <c r="B19" s="181" t="n"/>
      <c r="C19" s="192" t="n"/>
      <c r="D19" s="181" t="n"/>
      <c r="E19" s="181" t="n"/>
      <c r="F19" s="181" t="n"/>
      <c r="G19" s="181" t="n"/>
      <c r="H19" s="181" t="n"/>
      <c r="I19" s="181" t="n"/>
      <c r="J19" s="181" t="n"/>
      <c r="K19" s="181" t="n"/>
      <c r="L19" s="216" t="n"/>
      <c r="M19" s="216" t="n"/>
      <c r="N19" s="216" t="n"/>
      <c r="O19" s="216" t="n"/>
      <c r="P19" s="216" t="n"/>
    </row>
    <row r="20" ht="16.5" customHeight="1" s="163">
      <c r="A20" s="216" t="n"/>
      <c r="B20" s="181" t="n"/>
      <c r="C20" s="192" t="n"/>
      <c r="D20" s="181" t="n"/>
      <c r="E20" s="181" t="n"/>
      <c r="F20" s="181" t="n"/>
      <c r="G20" s="181" t="n"/>
      <c r="H20" s="181" t="n"/>
      <c r="I20" s="222" t="n"/>
      <c r="J20" s="222" t="n"/>
      <c r="K20" s="222" t="n"/>
      <c r="L20" s="216" t="n"/>
      <c r="M20" s="216" t="n"/>
      <c r="N20" s="216" t="n"/>
      <c r="O20" s="216" t="n"/>
      <c r="P20" s="216" t="n"/>
    </row>
    <row r="21" ht="16.5" customHeight="1" s="163">
      <c r="A21" s="216" t="n"/>
      <c r="B21" s="181" t="n"/>
      <c r="C21" s="192" t="n"/>
      <c r="D21" s="181" t="n"/>
      <c r="E21" s="181" t="n"/>
      <c r="F21" s="181" t="n"/>
      <c r="G21" s="181" t="n"/>
      <c r="H21" s="223" t="n"/>
      <c r="I21" s="224" t="n"/>
      <c r="J21" s="224" t="n"/>
      <c r="K21" s="224" t="n"/>
      <c r="L21" s="216" t="n"/>
      <c r="M21" s="216" t="n"/>
      <c r="N21" s="216" t="n"/>
      <c r="O21" s="216" t="n"/>
      <c r="P21" s="216" t="n"/>
    </row>
    <row r="22" ht="16.5" customHeight="1" s="163">
      <c r="A22" s="216" t="n"/>
      <c r="B22" s="181" t="n"/>
      <c r="C22" s="192" t="n"/>
      <c r="D22" s="181" t="n"/>
      <c r="E22" s="181" t="n"/>
      <c r="F22" s="181" t="n"/>
      <c r="G22" s="181" t="n"/>
      <c r="H22" s="223" t="n"/>
      <c r="I22" s="224" t="n"/>
      <c r="J22" s="224" t="n"/>
      <c r="K22" s="224" t="n"/>
      <c r="L22" s="216" t="n"/>
      <c r="M22" s="216" t="n"/>
      <c r="N22" s="216" t="n"/>
      <c r="O22" s="216" t="n"/>
      <c r="P22" s="216" t="n"/>
    </row>
    <row r="23" ht="16.5" customHeight="1" s="163">
      <c r="A23" s="216" t="n"/>
      <c r="B23" s="181" t="n"/>
      <c r="C23" s="192" t="n"/>
      <c r="D23" s="181" t="n"/>
      <c r="E23" s="181" t="n"/>
      <c r="F23" s="181" t="n"/>
      <c r="G23" s="181" t="n"/>
      <c r="H23" s="223" t="n"/>
      <c r="I23" s="224" t="n"/>
      <c r="J23" s="224" t="n"/>
      <c r="K23" s="224" t="n"/>
      <c r="L23" s="216" t="n"/>
      <c r="M23" s="216" t="n"/>
      <c r="N23" s="216" t="n"/>
      <c r="O23" s="216" t="n"/>
      <c r="P23" s="216" t="n"/>
    </row>
    <row r="24" ht="16.5" customHeight="1" s="163">
      <c r="A24" s="216" t="n"/>
      <c r="B24" s="181" t="n"/>
      <c r="C24" s="192" t="n"/>
      <c r="D24" s="181" t="n"/>
      <c r="E24" s="181" t="n"/>
      <c r="F24" s="181" t="n"/>
      <c r="G24" s="181" t="n"/>
      <c r="H24" s="223" t="n"/>
      <c r="I24" s="224" t="n"/>
      <c r="J24" s="224" t="n"/>
      <c r="K24" s="224" t="n"/>
      <c r="L24" s="216" t="n"/>
      <c r="M24" s="216" t="n"/>
      <c r="N24" s="216" t="n"/>
      <c r="O24" s="216" t="n"/>
      <c r="P24" s="216" t="n"/>
    </row>
    <row r="25" ht="16.5" customHeight="1" s="163">
      <c r="A25" s="216" t="n"/>
      <c r="B25" s="181" t="n"/>
      <c r="C25" s="199" t="n"/>
      <c r="D25" s="181" t="n"/>
      <c r="E25" s="181" t="n"/>
      <c r="F25" s="181" t="n"/>
      <c r="G25" s="181" t="n"/>
      <c r="H25" s="181" t="n"/>
      <c r="I25" s="225" t="n"/>
      <c r="J25" s="226" t="n"/>
      <c r="K25" s="225" t="n"/>
      <c r="L25" s="216" t="n"/>
      <c r="M25" s="216" t="n"/>
      <c r="N25" s="216" t="n"/>
      <c r="O25" s="216" t="n"/>
      <c r="P25" s="216" t="n"/>
    </row>
  </sheetData>
  <mergeCells count="1">
    <mergeCell ref="C8:C25"/>
  </mergeCells>
  <printOptions horizontalCentered="0" verticalCentered="0" headings="0" gridLines="0" gridLinesSet="1"/>
  <pageMargins left="0.7" right="0.7" top="0.75" bottom="0.75" header="0.3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&amp;C&amp;"Calibri,보통"&amp;1 LGE Internal Use Only#_x000D_</oddHeader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B1:P39"/>
  <sheetViews>
    <sheetView showFormulas="0" showGridLines="0" showRowColHeaders="1" showZeros="1" rightToLeft="0" tabSelected="0" showOutlineSymbols="1" defaultGridColor="1" view="normal" topLeftCell="A4" colorId="64" zoomScale="100" zoomScaleNormal="100" zoomScalePageLayoutView="100" workbookViewId="0">
      <selection pane="topLeft" activeCell="H30" activeCellId="0" sqref="H30"/>
    </sheetView>
  </sheetViews>
  <sheetFormatPr baseColWidth="8" defaultColWidth="8.4140625" defaultRowHeight="16.5" customHeight="0" zeroHeight="0" outlineLevelRow="0"/>
  <cols>
    <col width="11.75" customWidth="1" style="162" min="1" max="1"/>
    <col width="14.63" customWidth="1" style="162" min="3" max="3"/>
    <col width="17.63" customWidth="1" style="162" min="4" max="4"/>
    <col width="30.88" customWidth="1" style="162" min="5" max="5"/>
    <col width="61.63" customWidth="1" style="162" min="6" max="6"/>
    <col width="10.5" customWidth="1" style="162" min="7" max="7"/>
    <col width="10.13" customWidth="1" style="162" min="8" max="9"/>
    <col width="32.12" customWidth="1" style="162" min="10" max="10"/>
  </cols>
  <sheetData>
    <row r="1" ht="16.5" customHeight="1" s="163">
      <c r="B1" s="216" t="n"/>
      <c r="C1" s="216" t="n"/>
      <c r="D1" s="216" t="n"/>
      <c r="E1" s="216" t="n"/>
      <c r="F1" s="216" t="n"/>
      <c r="G1" s="216" t="n"/>
      <c r="H1" s="216" t="n"/>
      <c r="I1" s="216" t="n"/>
      <c r="J1" s="216" t="n"/>
      <c r="K1" s="216" t="n"/>
      <c r="L1" s="216" t="n"/>
      <c r="M1" s="216" t="n"/>
      <c r="N1" s="216" t="n"/>
      <c r="O1" s="216" t="n"/>
      <c r="P1" s="216" t="n"/>
    </row>
    <row r="2" ht="16.5" customHeight="1" s="163">
      <c r="B2" s="216" t="n"/>
      <c r="C2" s="216" t="n"/>
      <c r="D2" s="216" t="n"/>
      <c r="E2" s="216" t="n"/>
      <c r="F2" s="216" t="n"/>
      <c r="G2" s="216" t="n"/>
      <c r="H2" s="216" t="n"/>
      <c r="I2" s="216" t="n"/>
      <c r="J2" s="216" t="n"/>
      <c r="K2" s="216" t="n"/>
      <c r="L2" s="216" t="n"/>
      <c r="M2" s="216" t="n"/>
      <c r="N2" s="216" t="n"/>
      <c r="O2" s="216" t="n"/>
      <c r="P2" s="216" t="n"/>
    </row>
    <row r="3" ht="16.5" customHeight="1" s="163">
      <c r="B3" s="216" t="n"/>
      <c r="C3" s="216" t="n"/>
      <c r="D3" s="216" t="n"/>
      <c r="E3" s="216" t="n"/>
      <c r="F3" s="216" t="n"/>
      <c r="G3" s="216" t="n"/>
      <c r="H3" s="216" t="n"/>
      <c r="I3" s="216" t="n"/>
      <c r="J3" s="216" t="n"/>
      <c r="K3" s="216" t="n"/>
      <c r="L3" s="181" t="inlineStr">
        <is>
          <t>완료</t>
        </is>
      </c>
      <c r="M3" s="181" t="inlineStr">
        <is>
          <t>불필요</t>
        </is>
      </c>
      <c r="N3" s="181" t="inlineStr">
        <is>
          <t>전체</t>
        </is>
      </c>
      <c r="O3" s="181" t="inlineStr">
        <is>
          <t>진행률</t>
        </is>
      </c>
      <c r="P3" s="216" t="n"/>
    </row>
    <row r="4" ht="16.5" customHeight="1" s="163">
      <c r="B4" s="227" t="inlineStr">
        <is>
          <t>Aurora 기능</t>
        </is>
      </c>
      <c r="C4" s="216" t="n"/>
      <c r="D4" s="216" t="n"/>
      <c r="E4" s="216" t="n"/>
      <c r="F4" s="216" t="n"/>
      <c r="G4" s="216" t="n"/>
      <c r="H4" s="216" t="n"/>
      <c r="I4" s="216" t="n"/>
      <c r="J4" s="216" t="n"/>
      <c r="K4" s="216" t="n"/>
      <c r="L4" s="181">
        <f>COUNTIF(H6:H39, "*완료*")</f>
        <v/>
      </c>
      <c r="M4" s="181">
        <f>COUNTIF(I6:I36, "*불필요*")</f>
        <v/>
      </c>
      <c r="N4" s="181">
        <f>COUNTA(F$6:F$1048576)</f>
        <v/>
      </c>
      <c r="O4" s="219">
        <f>(L4+M4)/N4</f>
        <v/>
      </c>
      <c r="P4" s="216" t="n"/>
    </row>
    <row r="5" ht="16.5" customHeight="1" s="163">
      <c r="B5" s="228" t="inlineStr">
        <is>
          <t>No</t>
        </is>
      </c>
      <c r="C5" s="228" t="inlineStr">
        <is>
          <t>구분</t>
        </is>
      </c>
      <c r="D5" s="228" t="inlineStr">
        <is>
          <t>Unit</t>
        </is>
      </c>
      <c r="E5" s="228" t="inlineStr">
        <is>
          <t>세부 항목</t>
        </is>
      </c>
      <c r="F5" s="228" t="inlineStr">
        <is>
          <t>상세 내용</t>
        </is>
      </c>
      <c r="G5" s="228" t="inlineStr">
        <is>
          <t>담당자</t>
        </is>
      </c>
      <c r="H5" s="228" t="inlineStr">
        <is>
          <t>완료여부</t>
        </is>
      </c>
      <c r="I5" s="228" t="inlineStr">
        <is>
          <t>완료일정</t>
        </is>
      </c>
      <c r="J5" s="228" t="inlineStr">
        <is>
          <t>비고</t>
        </is>
      </c>
      <c r="K5" s="216" t="n"/>
      <c r="L5" s="216" t="n"/>
      <c r="M5" s="216" t="n"/>
      <c r="N5" s="216" t="n"/>
      <c r="O5" s="216" t="n"/>
      <c r="P5" s="216" t="n"/>
    </row>
    <row r="6" ht="16.5" customHeight="1" s="163">
      <c r="B6" s="224" t="n">
        <v>1</v>
      </c>
      <c r="C6" s="224" t="inlineStr">
        <is>
          <t>수동</t>
        </is>
      </c>
      <c r="D6" s="229" t="inlineStr">
        <is>
          <t>Scanner</t>
        </is>
      </c>
      <c r="E6" s="230" t="inlineStr">
        <is>
          <t>Jog / Home</t>
        </is>
      </c>
      <c r="F6" s="230" t="inlineStr">
        <is>
          <t>스캐너 모션 수동 구동</t>
        </is>
      </c>
      <c r="G6" s="230" t="inlineStr"/>
      <c r="H6" s="230" t="inlineStr">
        <is>
          <t>완료</t>
        </is>
      </c>
      <c r="I6" s="230" t="inlineStr"/>
      <c r="J6" s="230" t="inlineStr"/>
    </row>
    <row r="7" ht="16.5" customHeight="1" s="163">
      <c r="B7" s="231" t="n">
        <v>2</v>
      </c>
      <c r="C7" t="inlineStr">
        <is>
          <t>수동</t>
        </is>
      </c>
      <c r="D7" s="224" t="inlineStr">
        <is>
          <t>Scanner</t>
        </is>
      </c>
      <c r="E7" s="232" t="inlineStr">
        <is>
          <t>Laser Control</t>
        </is>
      </c>
      <c r="F7" s="232" t="inlineStr">
        <is>
          <t>IO Gate(Core/Ring) ON/OFF 수동 발진</t>
        </is>
      </c>
      <c r="G7" s="232" t="inlineStr"/>
      <c r="H7" s="230" t="inlineStr">
        <is>
          <t>완료</t>
        </is>
      </c>
      <c r="I7" s="232" t="inlineStr"/>
      <c r="J7" s="232" t="inlineStr"/>
    </row>
    <row r="8" ht="16.5" customHeight="1" s="163">
      <c r="B8" s="231" t="n">
        <v>3</v>
      </c>
      <c r="C8" t="inlineStr">
        <is>
          <t>수동</t>
        </is>
      </c>
      <c r="D8" s="231" t="inlineStr">
        <is>
          <t>Scanner</t>
        </is>
      </c>
      <c r="E8" s="229" t="inlineStr">
        <is>
          <t>Model Finder</t>
        </is>
      </c>
      <c r="F8" s="229" t="inlineStr">
        <is>
          <t>모델 위치 탐색</t>
        </is>
      </c>
      <c r="G8" s="232" t="inlineStr"/>
      <c r="H8" s="230" t="inlineStr">
        <is>
          <t>완료</t>
        </is>
      </c>
      <c r="I8" s="232" t="inlineStr"/>
      <c r="J8" s="232" t="inlineStr"/>
    </row>
    <row r="9" ht="16.5" customHeight="1" s="163">
      <c r="B9" s="231" t="n">
        <v>4</v>
      </c>
      <c r="C9" t="inlineStr">
        <is>
          <t>수동</t>
        </is>
      </c>
      <c r="D9" s="231" t="inlineStr">
        <is>
          <t>Teaching</t>
        </is>
      </c>
      <c r="E9" s="230" t="inlineStr">
        <is>
          <t>Object Teaching</t>
        </is>
      </c>
      <c r="F9" s="230" t="inlineStr">
        <is>
          <t>레이어(페이지)별 용접 오브젝트 티칭</t>
        </is>
      </c>
      <c r="G9" s="232" t="inlineStr"/>
      <c r="H9" s="230" t="inlineStr">
        <is>
          <t>완료</t>
        </is>
      </c>
      <c r="I9" s="232" t="inlineStr"/>
      <c r="J9" s="232" t="inlineStr"/>
    </row>
    <row r="10" ht="16.5" customHeight="1" s="163">
      <c r="B10" s="231" t="n">
        <v>5</v>
      </c>
      <c r="C10" t="inlineStr">
        <is>
          <t>수동</t>
        </is>
      </c>
      <c r="D10" s="231" t="inlineStr">
        <is>
          <t>Teaching</t>
        </is>
      </c>
      <c r="E10" s="233" t="inlineStr">
        <is>
          <t>Scout Field</t>
        </is>
      </c>
      <c r="F10" s="231" t="inlineStr">
        <is>
          <t>페이지별 스카우트 필드 선택/저장</t>
        </is>
      </c>
      <c r="G10" s="232" t="inlineStr"/>
      <c r="H10" s="230" t="inlineStr">
        <is>
          <t>완료</t>
        </is>
      </c>
      <c r="I10" s="232" t="inlineStr"/>
      <c r="J10" s="232" t="inlineStr"/>
    </row>
    <row r="11" ht="16.5" customHeight="1" s="163">
      <c r="B11" s="231" t="n">
        <v>6</v>
      </c>
      <c r="C11" t="inlineStr">
        <is>
          <t>수동</t>
        </is>
      </c>
      <c r="D11" t="inlineStr">
        <is>
          <t>Calibration</t>
        </is>
      </c>
      <c r="E11" s="230" t="inlineStr">
        <is>
          <t>Scanner Calibration</t>
        </is>
      </c>
      <c r="F11" s="232" t="inlineStr">
        <is>
          <t>RTC Correction Table 보정</t>
        </is>
      </c>
      <c r="G11" s="232" t="inlineStr"/>
      <c r="H11" s="230" t="inlineStr">
        <is>
          <t>확인중</t>
        </is>
      </c>
      <c r="I11" s="232" t="inlineStr"/>
      <c r="J11" s="232" t="inlineStr"/>
    </row>
    <row r="12" ht="16.5" customHeight="1" s="163">
      <c r="B12" s="231" t="n">
        <v>7</v>
      </c>
      <c r="C12" t="inlineStr">
        <is>
          <t>수동</t>
        </is>
      </c>
      <c r="D12" t="inlineStr">
        <is>
          <t>Calibration</t>
        </is>
      </c>
      <c r="E12" s="232" t="inlineStr">
        <is>
          <t>Power Calibration</t>
        </is>
      </c>
      <c r="F12" s="232" t="inlineStr">
        <is>
          <t>레이저 파워 보정</t>
        </is>
      </c>
      <c r="G12" s="232" t="inlineStr"/>
      <c r="H12" s="230" t="inlineStr">
        <is>
          <t>확인중</t>
        </is>
      </c>
      <c r="I12" s="232" t="inlineStr"/>
      <c r="J12" s="232" t="inlineStr"/>
    </row>
    <row r="13" ht="16.5" customHeight="1" s="163">
      <c r="B13" s="231" t="n">
        <v>8</v>
      </c>
      <c r="C13" t="inlineStr">
        <is>
          <t>자동</t>
        </is>
      </c>
      <c r="D13" t="inlineStr">
        <is>
          <t>Recipe</t>
        </is>
      </c>
      <c r="E13" s="230" t="inlineStr">
        <is>
          <t>Recipe 핸드셰이크</t>
        </is>
      </c>
      <c r="F13" s="231" t="inlineStr">
        <is>
          <t>PLC_RECIPE_CHANGE_REQ→PC_RECIPE_CHANGE_COMPLETE</t>
        </is>
      </c>
      <c r="G13" s="232" t="inlineStr"/>
      <c r="H13" s="230" t="inlineStr">
        <is>
          <t>완료</t>
        </is>
      </c>
      <c r="I13" s="232" t="inlineStr"/>
      <c r="J13" s="232" t="inlineStr"/>
    </row>
    <row r="14" ht="16.5" customHeight="1" s="163">
      <c r="B14" s="231" t="n">
        <v>9</v>
      </c>
      <c r="C14" t="inlineStr">
        <is>
          <t>자동</t>
        </is>
      </c>
      <c r="D14" t="inlineStr">
        <is>
          <t>Page</t>
        </is>
      </c>
      <c r="E14" s="232" t="inlineStr">
        <is>
          <t>Page 핸드셰이크</t>
        </is>
      </c>
      <c r="F14" s="231" t="inlineStr">
        <is>
          <t>PLC_PAGE_CHANGE_REQ→PC_PAGE_CHANGE_COMPLETE</t>
        </is>
      </c>
      <c r="G14" s="232" t="inlineStr"/>
      <c r="H14" s="230" t="inlineStr">
        <is>
          <t>완료</t>
        </is>
      </c>
      <c r="I14" s="232" t="inlineStr"/>
      <c r="J14" s="232" t="inlineStr"/>
    </row>
    <row r="15" ht="16.5" customHeight="1" s="163">
      <c r="B15" s="231" t="n">
        <v>10</v>
      </c>
      <c r="C15" t="inlineStr">
        <is>
          <t>자동</t>
        </is>
      </c>
      <c r="D15" t="inlineStr">
        <is>
          <t>용접리스트</t>
        </is>
      </c>
      <c r="E15" s="232" t="inlineStr">
        <is>
          <t>Upload Welding List</t>
        </is>
      </c>
      <c r="F15" s="229" t="inlineStr">
        <is>
          <t>페이지 레이어 오브젝트→스캐너 리스트 업로드</t>
        </is>
      </c>
      <c r="G15" s="232" t="inlineStr"/>
      <c r="H15" s="230" t="inlineStr">
        <is>
          <t>완료</t>
        </is>
      </c>
      <c r="I15" s="232" t="inlineStr"/>
      <c r="J15" s="232" t="inlineStr"/>
    </row>
    <row r="16" ht="16.5" customHeight="1" s="163">
      <c r="B16" s="231" t="n">
        <v>11</v>
      </c>
      <c r="C16" t="inlineStr">
        <is>
          <t>자동</t>
        </is>
      </c>
      <c r="D16" s="231" t="inlineStr">
        <is>
          <t>용접</t>
        </is>
      </c>
      <c r="E16" s="232" t="inlineStr">
        <is>
          <t>Weld 핸드셰이크(음극-)</t>
        </is>
      </c>
      <c r="F16" s="230" t="inlineStr">
        <is>
          <t>Ready/Busy/Complete</t>
        </is>
      </c>
      <c r="G16" s="232" t="inlineStr"/>
      <c r="H16" s="230" t="inlineStr">
        <is>
          <t>완료</t>
        </is>
      </c>
      <c r="I16" s="232" t="inlineStr"/>
      <c r="J16" s="232" t="inlineStr"/>
    </row>
    <row r="17" ht="16.5" customHeight="1" s="163">
      <c r="B17" s="231" t="n">
        <v>12</v>
      </c>
      <c r="C17" t="inlineStr">
        <is>
          <t>자동</t>
        </is>
      </c>
      <c r="D17" t="inlineStr">
        <is>
          <t>용접</t>
        </is>
      </c>
      <c r="E17" s="232" t="inlineStr">
        <is>
          <t>Weld 핸드셰이크(양극+)</t>
        </is>
      </c>
      <c r="F17" s="232" t="inlineStr">
        <is>
          <t>현재 미사용(음극만 사용)</t>
        </is>
      </c>
      <c r="G17" s="232" t="inlineStr"/>
      <c r="H17" s="230" t="inlineStr">
        <is>
          <t>불필요</t>
        </is>
      </c>
      <c r="I17" s="232" t="inlineStr"/>
      <c r="J17" s="232" t="inlineStr"/>
    </row>
    <row r="18" ht="16.5" customHeight="1" s="163">
      <c r="B18" s="231" t="n">
        <v>13</v>
      </c>
      <c r="C18" s="231" t="inlineStr">
        <is>
          <t>자동</t>
        </is>
      </c>
      <c r="D18" s="231" t="inlineStr">
        <is>
          <t>용접</t>
        </is>
      </c>
      <c r="E18" s="232" t="inlineStr">
        <is>
          <t>Execute Welding</t>
        </is>
      </c>
      <c r="F18" s="232" t="inlineStr">
        <is>
          <t>Gate ON→Scanner ExecuteList→Gate OFF</t>
        </is>
      </c>
      <c r="G18" s="232" t="inlineStr"/>
      <c r="H18" s="230" t="inlineStr">
        <is>
          <t>완료</t>
        </is>
      </c>
      <c r="I18" s="232" t="inlineStr"/>
      <c r="J18" s="232" t="inlineStr"/>
    </row>
    <row r="19" ht="16.5" customHeight="1" s="163">
      <c r="B19" s="231" t="n">
        <v>14</v>
      </c>
      <c r="C19" t="inlineStr">
        <is>
          <t>자동</t>
        </is>
      </c>
      <c r="D19" t="inlineStr">
        <is>
          <t>용접</t>
        </is>
      </c>
      <c r="E19" s="232" t="inlineStr">
        <is>
          <t>U-Frame 가접(예정)</t>
        </is>
      </c>
      <c r="F19" s="232" t="inlineStr">
        <is>
          <t>본접 전 Dot/짧은 Line pre-fix</t>
        </is>
      </c>
      <c r="G19" s="232" t="inlineStr"/>
      <c r="H19" s="230" t="inlineStr">
        <is>
          <t>확인중</t>
        </is>
      </c>
      <c r="I19" s="232" t="inlineStr"/>
      <c r="J19" s="232" t="inlineStr"/>
    </row>
    <row r="20" ht="16.5" customHeight="1" s="163">
      <c r="B20" s="231" t="n">
        <v>15</v>
      </c>
      <c r="C20" t="inlineStr">
        <is>
          <t>자동</t>
        </is>
      </c>
      <c r="D20" t="inlineStr">
        <is>
          <t>AutoRun</t>
        </is>
      </c>
      <c r="E20" s="232" t="inlineStr">
        <is>
          <t>SeqAutoRunPTOP</t>
        </is>
      </c>
      <c r="F20" s="232" t="inlineStr">
        <is>
          <t>메인 자동운전 1사이클</t>
        </is>
      </c>
      <c r="G20" s="232" t="inlineStr"/>
      <c r="H20" s="230" t="inlineStr">
        <is>
          <t>완료</t>
        </is>
      </c>
      <c r="I20" s="232" t="inlineStr"/>
      <c r="J20" s="232" t="inlineStr"/>
    </row>
    <row r="21" ht="16.5" customHeight="1" s="163">
      <c r="B21" s="231" t="n">
        <v>16</v>
      </c>
      <c r="C21" t="inlineStr">
        <is>
          <t>모니터링</t>
        </is>
      </c>
      <c r="D21" s="234" t="inlineStr">
        <is>
          <t>Alarm</t>
        </is>
      </c>
      <c r="E21" s="231" t="inlineStr">
        <is>
          <t>SeqAlarmMonitor</t>
        </is>
      </c>
      <c r="F21" s="232" t="inlineStr">
        <is>
          <t>알람 폴링</t>
        </is>
      </c>
      <c r="G21" s="232" t="inlineStr"/>
      <c r="H21" s="230" t="inlineStr">
        <is>
          <t>완료</t>
        </is>
      </c>
      <c r="I21" s="232" t="inlineStr"/>
      <c r="J21" s="232" t="inlineStr"/>
    </row>
    <row r="22" ht="16.5" customHeight="1" s="163">
      <c r="B22" s="231" t="n">
        <v>17</v>
      </c>
      <c r="C22" t="inlineStr">
        <is>
          <t>모니터링</t>
        </is>
      </c>
      <c r="D22" t="inlineStr">
        <is>
          <t>Status</t>
        </is>
      </c>
      <c r="E22" s="231" t="inlineStr">
        <is>
          <t>SeqStatusMonitor</t>
        </is>
      </c>
      <c r="F22" s="232" t="inlineStr">
        <is>
          <t>상태 폴링</t>
        </is>
      </c>
      <c r="G22" s="232" t="inlineStr"/>
      <c r="H22" s="230" t="inlineStr">
        <is>
          <t>완료</t>
        </is>
      </c>
      <c r="I22" s="232" t="inlineStr"/>
      <c r="J22" s="232" t="inlineStr"/>
    </row>
    <row r="23" ht="16.5" customHeight="1" s="163">
      <c r="B23" s="231" t="n">
        <v>18</v>
      </c>
      <c r="C23" t="inlineStr">
        <is>
          <t>모니터링</t>
        </is>
      </c>
      <c r="D23" t="inlineStr">
        <is>
          <t>PLC</t>
        </is>
      </c>
      <c r="E23" s="231" t="inlineStr">
        <is>
          <t>PLCMonitor</t>
        </is>
      </c>
      <c r="F23" s="232" t="inlineStr">
        <is>
          <t>PLC Bit/Word 폴링</t>
        </is>
      </c>
      <c r="G23" s="232" t="inlineStr"/>
      <c r="H23" s="230" t="inlineStr">
        <is>
          <t>완료</t>
        </is>
      </c>
      <c r="I23" s="232" t="inlineStr"/>
      <c r="J23" s="232" t="inlineStr"/>
    </row>
    <row r="24" ht="16.5" customHeight="1" s="163">
      <c r="B24" s="231" t="n">
        <v>19</v>
      </c>
      <c r="C24" t="inlineStr">
        <is>
          <t>Safety</t>
        </is>
      </c>
      <c r="D24" t="inlineStr">
        <is>
          <t>Door</t>
        </is>
      </c>
      <c r="E24" s="231" t="inlineStr">
        <is>
          <t>Door Interlock</t>
        </is>
      </c>
      <c r="F24" s="232" t="inlineStr">
        <is>
          <t>도어 인터락(PLC)</t>
        </is>
      </c>
      <c r="G24" s="232" t="inlineStr"/>
      <c r="H24" s="230" t="inlineStr">
        <is>
          <t>완료</t>
        </is>
      </c>
      <c r="I24" s="232" t="inlineStr"/>
      <c r="J24" s="232" t="inlineStr"/>
    </row>
    <row r="25" ht="16.5" customHeight="1" s="163">
      <c r="B25" s="231" t="n">
        <v>20</v>
      </c>
      <c r="C25" t="inlineStr">
        <is>
          <t>Safety</t>
        </is>
      </c>
      <c r="D25" t="inlineStr">
        <is>
          <t>EMO</t>
        </is>
      </c>
      <c r="E25" s="224" t="inlineStr">
        <is>
          <t>EMO</t>
        </is>
      </c>
      <c r="F25" s="231" t="inlineStr">
        <is>
          <t>비상정지</t>
        </is>
      </c>
      <c r="G25" s="232" t="inlineStr"/>
      <c r="H25" s="230" t="inlineStr">
        <is>
          <t>완료</t>
        </is>
      </c>
      <c r="I25" s="232" t="inlineStr"/>
      <c r="J25" s="232" t="inlineStr"/>
    </row>
    <row r="26" ht="16.5" customHeight="1" s="163">
      <c r="B26" s="231" t="n">
        <v>21</v>
      </c>
      <c r="C26" t="inlineStr">
        <is>
          <t>Safety</t>
        </is>
      </c>
      <c r="D26" t="inlineStr">
        <is>
          <t>Laser</t>
        </is>
      </c>
      <c r="E26" s="231" t="inlineStr">
        <is>
          <t>Head Theta Interlock</t>
        </is>
      </c>
      <c r="F26" s="231" t="inlineStr">
        <is>
          <t>수평/수직 발진 인터락</t>
        </is>
      </c>
      <c r="G26" s="232" t="inlineStr"/>
      <c r="H26" s="230" t="inlineStr">
        <is>
          <t>완료</t>
        </is>
      </c>
      <c r="I26" s="232" t="inlineStr"/>
      <c r="J26" s="232" t="inlineStr"/>
    </row>
    <row r="27" ht="16.5" customHeight="1" s="163">
      <c r="B27" s="231" t="n">
        <v>22</v>
      </c>
      <c r="C27" t="inlineStr">
        <is>
          <t>UI</t>
        </is>
      </c>
      <c r="D27" s="235" t="inlineStr">
        <is>
          <t>Main</t>
        </is>
      </c>
      <c r="E27" s="230" t="inlineStr">
        <is>
          <t>Main / AutoRun</t>
        </is>
      </c>
      <c r="F27" s="232" t="inlineStr">
        <is>
          <t>운전 화면(Run/Pause/Stop)</t>
        </is>
      </c>
      <c r="G27" s="232" t="inlineStr"/>
      <c r="H27" s="230" t="inlineStr">
        <is>
          <t>완료</t>
        </is>
      </c>
      <c r="I27" s="232" t="inlineStr"/>
      <c r="J27" s="232" t="inlineStr"/>
    </row>
    <row r="28" ht="16.5" customHeight="1" s="163">
      <c r="B28" s="231" t="n">
        <v>23</v>
      </c>
      <c r="C28" t="inlineStr">
        <is>
          <t>UI</t>
        </is>
      </c>
      <c r="D28" t="inlineStr">
        <is>
          <t>Monitoring</t>
        </is>
      </c>
      <c r="E28" s="232" t="inlineStr">
        <is>
          <t>PLC/IO Monitor</t>
        </is>
      </c>
      <c r="F28" s="232" t="inlineStr">
        <is>
          <t>PLC Bit/Word, IO Interface</t>
        </is>
      </c>
      <c r="G28" s="232" t="inlineStr"/>
      <c r="H28" s="230" t="inlineStr">
        <is>
          <t>완료</t>
        </is>
      </c>
      <c r="I28" s="232" t="inlineStr"/>
      <c r="J28" s="232" t="inlineStr"/>
    </row>
    <row r="29" ht="16.5" customHeight="1" s="163">
      <c r="B29" s="231" t="n">
        <v>24</v>
      </c>
      <c r="C29" t="inlineStr">
        <is>
          <t>UI</t>
        </is>
      </c>
      <c r="D29" t="inlineStr">
        <is>
          <t>Setting</t>
        </is>
      </c>
      <c r="E29" s="232" t="inlineStr">
        <is>
          <t>Device/Equipment Setting</t>
        </is>
      </c>
      <c r="F29" s="232" t="inlineStr">
        <is>
          <t>설정 화면</t>
        </is>
      </c>
      <c r="G29" s="232" t="inlineStr"/>
      <c r="H29" s="230" t="inlineStr">
        <is>
          <t>완료</t>
        </is>
      </c>
      <c r="I29" s="232" t="inlineStr"/>
      <c r="J29" s="232" t="inlineStr"/>
    </row>
    <row r="30" ht="16.5" customHeight="1" s="163">
      <c r="B30" s="231" t="n"/>
      <c r="C30" s="236" t="n"/>
      <c r="D30" s="230" t="n"/>
      <c r="E30" s="232" t="n"/>
      <c r="F30" s="232" t="n"/>
      <c r="G30" s="232" t="n"/>
      <c r="H30" s="230" t="n"/>
      <c r="I30" s="232" t="n"/>
      <c r="J30" s="232" t="n"/>
    </row>
    <row r="31" ht="16.5" customHeight="1" s="163">
      <c r="B31" s="231" t="n"/>
      <c r="D31" s="232" t="n"/>
      <c r="E31" s="232" t="n"/>
      <c r="F31" s="232" t="n"/>
      <c r="G31" s="232" t="n"/>
      <c r="H31" s="230" t="n"/>
      <c r="I31" s="232" t="n"/>
      <c r="J31" s="232" t="n"/>
    </row>
    <row r="32" ht="16.5" customHeight="1" s="163">
      <c r="B32" s="231" t="n"/>
      <c r="D32" s="237" t="n"/>
      <c r="E32" s="232" t="n"/>
      <c r="F32" s="232" t="n"/>
      <c r="G32" s="232" t="n"/>
      <c r="H32" s="230" t="n"/>
      <c r="I32" s="232" t="n"/>
      <c r="J32" s="232" t="n"/>
    </row>
    <row r="33" ht="16.5" customHeight="1" s="163">
      <c r="B33" s="231" t="n"/>
      <c r="E33" s="232" t="n"/>
      <c r="F33" s="232" t="n"/>
      <c r="G33" s="232" t="n"/>
      <c r="H33" s="230" t="n"/>
      <c r="I33" s="232" t="n"/>
      <c r="J33" s="232" t="n"/>
    </row>
    <row r="34" ht="16.5" customHeight="1" s="163">
      <c r="B34" s="231" t="n"/>
      <c r="C34" s="236" t="n"/>
      <c r="D34" s="232" t="n"/>
      <c r="E34" s="232" t="n"/>
      <c r="F34" s="232" t="n"/>
      <c r="G34" s="232" t="n"/>
      <c r="H34" s="230" t="n"/>
      <c r="I34" s="232" t="n"/>
      <c r="J34" s="232" t="n"/>
    </row>
    <row r="35" ht="16.5" customHeight="1" s="163">
      <c r="B35" s="231" t="n"/>
      <c r="D35" s="232" t="n"/>
      <c r="E35" s="229" t="n"/>
      <c r="F35" s="229" t="n"/>
      <c r="G35" s="229" t="n"/>
      <c r="H35" s="238" t="n"/>
      <c r="I35" s="229" t="n"/>
      <c r="J35" s="229" t="n"/>
    </row>
    <row r="36" ht="16.5" customHeight="1" s="163">
      <c r="B36" s="231" t="n"/>
      <c r="D36" s="239" t="n"/>
      <c r="E36" s="224" t="n"/>
      <c r="F36" s="224" t="n"/>
      <c r="G36" s="224" t="n"/>
      <c r="H36" s="224" t="n"/>
      <c r="I36" s="224" t="n"/>
      <c r="J36" s="224" t="n"/>
    </row>
    <row r="37" ht="16.5" customHeight="1" s="163">
      <c r="B37" s="231" t="n"/>
      <c r="D37" s="240" t="n"/>
      <c r="E37" s="224" t="n"/>
      <c r="F37" s="224" t="n"/>
      <c r="G37" s="224" t="n"/>
      <c r="H37" s="224" t="n"/>
      <c r="I37" s="224" t="n"/>
      <c r="J37" s="224" t="n"/>
    </row>
    <row r="38" ht="16.5" customHeight="1" s="163">
      <c r="B38" s="231" t="n"/>
      <c r="D38" s="241" t="n"/>
      <c r="E38" s="214" t="n"/>
      <c r="F38" s="214" t="n"/>
      <c r="G38" s="214" t="n"/>
      <c r="H38" s="224" t="n"/>
      <c r="I38" s="214" t="n"/>
      <c r="J38" s="214" t="n"/>
    </row>
    <row r="39" ht="16.5" customHeight="1" s="163">
      <c r="B39" s="231" t="n"/>
      <c r="D39" s="240" t="n"/>
      <c r="E39" s="214" t="n"/>
      <c r="F39" s="214" t="n"/>
      <c r="G39" s="214" t="n"/>
      <c r="H39" s="224" t="n"/>
      <c r="I39" s="214" t="n"/>
      <c r="J39" s="214" t="n"/>
    </row>
  </sheetData>
  <printOptions horizontalCentered="0" verticalCentered="0" headings="0" gridLines="0" gridLinesSet="1"/>
  <pageMargins left="0.7" right="0.7" top="0.75" bottom="0.75" header="0.3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&amp;C&amp;"Calibri,보통"&amp;1 LGE Internal Use Only#_x000D_</oddHeader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B2:N211"/>
  <sheetViews>
    <sheetView showFormulas="0" showGridLines="1" showRowColHeaders="1" showZeros="1" rightToLeft="0" tabSelected="0" showOutlineSymbols="1" defaultGridColor="1" view="normal" topLeftCell="A46" colorId="64" zoomScale="115" zoomScaleNormal="115" zoomScalePageLayoutView="100" workbookViewId="0">
      <selection pane="topLeft" activeCell="D116" activeCellId="0" sqref="D116"/>
    </sheetView>
  </sheetViews>
  <sheetFormatPr baseColWidth="8" defaultColWidth="9.00390625" defaultRowHeight="11.25" customHeight="0" zeroHeight="0" outlineLevelRow="0"/>
  <cols>
    <col width="9" customWidth="1" style="242" min="1" max="3"/>
    <col width="37.75" customWidth="1" style="243" min="4" max="4"/>
    <col width="9" customWidth="1" style="242" min="5" max="16384"/>
  </cols>
  <sheetData>
    <row r="2" ht="13.8" customHeight="1" s="163">
      <c r="E2" s="244" t="inlineStr">
        <is>
          <t>CHECK</t>
        </is>
      </c>
      <c r="F2" s="244" t="inlineStr">
        <is>
          <t>비고</t>
        </is>
      </c>
      <c r="G2" s="244" t="inlineStr">
        <is>
          <t>날짜</t>
        </is>
      </c>
      <c r="H2" s="245" t="n"/>
      <c r="I2" s="181" t="inlineStr">
        <is>
          <t>완료</t>
        </is>
      </c>
      <c r="J2" s="181" t="inlineStr">
        <is>
          <t>불필요</t>
        </is>
      </c>
      <c r="K2" s="181" t="inlineStr">
        <is>
          <t>전체</t>
        </is>
      </c>
      <c r="L2" s="181" t="inlineStr">
        <is>
          <t>진행률</t>
        </is>
      </c>
      <c r="M2" s="245" t="n"/>
      <c r="N2" s="245" t="n"/>
    </row>
    <row r="3" ht="15.5" customHeight="1" s="163">
      <c r="B3" s="246" t="inlineStr">
        <is>
          <t>[BIT] PC→PLC (eBitOutput, M70000+)</t>
        </is>
      </c>
      <c r="C3" s="247" t="inlineStr"/>
      <c r="D3" s="248" t="inlineStr"/>
      <c r="E3" s="249" t="inlineStr"/>
      <c r="F3" s="250" t="inlineStr"/>
      <c r="G3" s="251" t="inlineStr"/>
      <c r="H3" s="245" t="inlineStr"/>
      <c r="I3" s="181">
        <f>COUNTIF(E3:E211, "*완료*")</f>
        <v/>
      </c>
      <c r="J3" s="181">
        <f>COUNTIF(E3:E211, "*불필요*")</f>
        <v/>
      </c>
      <c r="K3" s="181" t="n">
        <v>74</v>
      </c>
      <c r="L3" s="219">
        <f>(I3+J3)/K3</f>
        <v/>
      </c>
      <c r="M3" s="245" t="n"/>
      <c r="N3" s="245" t="n"/>
    </row>
    <row r="4" ht="15.5" customHeight="1" s="163">
      <c r="B4" s="252" t="inlineStr">
        <is>
          <t>M</t>
        </is>
      </c>
      <c r="C4" s="247" t="inlineStr">
        <is>
          <t>M70000</t>
        </is>
      </c>
      <c r="D4" s="253" t="inlineStr">
        <is>
          <t>PC_LIVE_STATUS</t>
        </is>
      </c>
      <c r="E4" s="254" t="inlineStr"/>
      <c r="F4" s="255" t="inlineStr">
        <is>
          <t>PC 생존</t>
        </is>
      </c>
      <c r="G4" s="256" t="inlineStr"/>
      <c r="H4" s="245" t="n"/>
      <c r="I4" s="245" t="n"/>
      <c r="J4" s="245" t="n"/>
      <c r="K4" s="245" t="n"/>
      <c r="L4" s="245" t="n"/>
      <c r="M4" s="245" t="n"/>
      <c r="N4" s="245" t="n"/>
    </row>
    <row r="5" ht="15.5" customHeight="1" s="163">
      <c r="B5" s="252" t="inlineStr">
        <is>
          <t>M</t>
        </is>
      </c>
      <c r="C5" s="247" t="inlineStr">
        <is>
          <t>M70001</t>
        </is>
      </c>
      <c r="D5" s="253" t="inlineStr">
        <is>
          <t>PC_AUTO_STATUS</t>
        </is>
      </c>
      <c r="E5" s="254" t="inlineStr"/>
      <c r="F5" s="255" t="inlineStr">
        <is>
          <t>PC 자동상태</t>
        </is>
      </c>
      <c r="G5" s="256" t="inlineStr"/>
      <c r="H5" s="245" t="n"/>
      <c r="I5" s="245" t="n"/>
      <c r="J5" s="245" t="n"/>
      <c r="K5" s="245" t="n"/>
      <c r="L5" s="245" t="n"/>
      <c r="M5" s="245" t="n"/>
      <c r="N5" s="245" t="n"/>
    </row>
    <row r="6" ht="15.5" customHeight="1" s="163">
      <c r="B6" s="252" t="inlineStr">
        <is>
          <t>M</t>
        </is>
      </c>
      <c r="C6" s="247" t="inlineStr">
        <is>
          <t>M70002</t>
        </is>
      </c>
      <c r="D6" s="253" t="inlineStr">
        <is>
          <t>PC_AUTO_COMPLETE</t>
        </is>
      </c>
      <c r="E6" s="254" t="inlineStr"/>
      <c r="F6" s="255" t="inlineStr">
        <is>
          <t>자동 완료</t>
        </is>
      </c>
      <c r="G6" s="256" t="inlineStr"/>
      <c r="H6" s="245" t="n"/>
      <c r="I6" s="245" t="n"/>
      <c r="J6" s="245" t="n"/>
      <c r="K6" s="245" t="n"/>
      <c r="L6" s="245" t="n"/>
      <c r="M6" s="245" t="n"/>
      <c r="N6" s="245" t="n"/>
    </row>
    <row r="7" ht="15.5" customHeight="1" s="163">
      <c r="B7" s="252" t="inlineStr">
        <is>
          <t>M</t>
        </is>
      </c>
      <c r="C7" s="247" t="inlineStr">
        <is>
          <t>M70003</t>
        </is>
      </c>
      <c r="D7" s="253" t="inlineStr">
        <is>
          <t>PC_MANUAL_COMPLETE</t>
        </is>
      </c>
      <c r="E7" s="254" t="inlineStr"/>
      <c r="F7" s="255" t="inlineStr">
        <is>
          <t>수동 완료</t>
        </is>
      </c>
      <c r="G7" s="256" t="inlineStr"/>
      <c r="H7" s="245" t="n"/>
      <c r="I7" s="245" t="n"/>
      <c r="J7" s="245" t="n"/>
      <c r="K7" s="245" t="n"/>
      <c r="L7" s="245" t="n"/>
      <c r="M7" s="245" t="n"/>
      <c r="N7" s="245" t="n"/>
    </row>
    <row r="8" ht="15.5" customHeight="1" s="163">
      <c r="B8" s="252" t="inlineStr">
        <is>
          <t>M</t>
        </is>
      </c>
      <c r="C8" s="247" t="inlineStr">
        <is>
          <t>M70004</t>
        </is>
      </c>
      <c r="D8" s="253" t="inlineStr">
        <is>
          <t>PC_LIGHT_ALARM_STATUS</t>
        </is>
      </c>
      <c r="E8" s="254" t="inlineStr"/>
      <c r="F8" s="255" t="inlineStr">
        <is>
          <t>경알람</t>
        </is>
      </c>
      <c r="G8" s="256" t="inlineStr"/>
      <c r="H8" s="245" t="n"/>
      <c r="I8" s="245" t="n"/>
      <c r="J8" s="245" t="n"/>
      <c r="K8" s="245" t="n"/>
      <c r="L8" s="245" t="n"/>
      <c r="M8" s="245" t="n"/>
      <c r="N8" s="245" t="n"/>
    </row>
    <row r="9" ht="15.5" customHeight="1" s="163">
      <c r="B9" s="252" t="inlineStr">
        <is>
          <t>M</t>
        </is>
      </c>
      <c r="C9" s="247" t="inlineStr">
        <is>
          <t>M70005</t>
        </is>
      </c>
      <c r="D9" s="253" t="inlineStr">
        <is>
          <t>PC_HEAVY_ALARM_STATUS</t>
        </is>
      </c>
      <c r="E9" s="254" t="inlineStr"/>
      <c r="F9" s="255" t="inlineStr">
        <is>
          <t>중알람</t>
        </is>
      </c>
      <c r="G9" s="256" t="inlineStr"/>
      <c r="H9" s="245" t="n"/>
      <c r="I9" s="245" t="n"/>
      <c r="J9" s="245" t="n"/>
      <c r="K9" s="245" t="n"/>
      <c r="L9" s="245" t="n"/>
      <c r="M9" s="245" t="n"/>
      <c r="N9" s="245" t="n"/>
    </row>
    <row r="10" ht="15.5" customHeight="1" s="163">
      <c r="B10" s="252" t="inlineStr">
        <is>
          <t>M</t>
        </is>
      </c>
      <c r="C10" s="247" t="inlineStr">
        <is>
          <t>M70006</t>
        </is>
      </c>
      <c r="D10" s="253" t="inlineStr">
        <is>
          <t>PC_DOOR_INTERLOCK</t>
        </is>
      </c>
      <c r="E10" s="254" t="inlineStr"/>
      <c r="F10" s="255" t="inlineStr">
        <is>
          <t>도어 인터락</t>
        </is>
      </c>
      <c r="G10" s="256" t="inlineStr"/>
      <c r="H10" s="245" t="n"/>
      <c r="I10" s="245" t="n"/>
      <c r="J10" s="245" t="n"/>
      <c r="K10" s="245" t="n"/>
      <c r="L10" s="245" t="n"/>
      <c r="M10" s="245" t="n"/>
      <c r="N10" s="245" t="n"/>
    </row>
    <row r="11" ht="15.5" customHeight="1" s="163">
      <c r="B11" s="252" t="inlineStr">
        <is>
          <t>M</t>
        </is>
      </c>
      <c r="C11" s="247" t="inlineStr">
        <is>
          <t>M70007</t>
        </is>
      </c>
      <c r="D11" s="253" t="inlineStr">
        <is>
          <t>PC_EMO_STATUS</t>
        </is>
      </c>
      <c r="E11" s="254" t="inlineStr"/>
      <c r="F11" s="255" t="inlineStr">
        <is>
          <t>비상정지</t>
        </is>
      </c>
      <c r="G11" s="256" t="inlineStr"/>
      <c r="H11" s="245" t="n"/>
      <c r="I11" s="245" t="n"/>
      <c r="J11" s="245" t="n"/>
      <c r="K11" s="245" t="n"/>
      <c r="L11" s="245" t="n"/>
      <c r="M11" s="245" t="n"/>
      <c r="N11" s="245" t="n"/>
    </row>
    <row r="12" ht="15.5" customHeight="1" s="163">
      <c r="B12" s="252" t="inlineStr">
        <is>
          <t>M</t>
        </is>
      </c>
      <c r="C12" s="247" t="inlineStr">
        <is>
          <t>M70008</t>
        </is>
      </c>
      <c r="D12" s="253" t="inlineStr">
        <is>
          <t>PC_PAGE_CHANGE_COMPLETE</t>
        </is>
      </c>
      <c r="E12" s="254" t="inlineStr"/>
      <c r="F12" s="255" t="inlineStr">
        <is>
          <t>페이지 변경 완료</t>
        </is>
      </c>
      <c r="G12" s="256" t="inlineStr"/>
      <c r="H12" s="245" t="n"/>
      <c r="I12" s="245" t="n"/>
      <c r="J12" s="245" t="n"/>
      <c r="K12" s="245" t="n"/>
      <c r="L12" s="245" t="n"/>
      <c r="M12" s="245" t="n"/>
      <c r="N12" s="245" t="n"/>
    </row>
    <row r="13" ht="15.5" customHeight="1" s="163">
      <c r="B13" s="252" t="inlineStr">
        <is>
          <t>M</t>
        </is>
      </c>
      <c r="C13" s="257" t="inlineStr">
        <is>
          <t>M70009</t>
        </is>
      </c>
      <c r="D13" s="253" t="inlineStr">
        <is>
          <t>PC_RECIPE_CHANGE_COMPLETE</t>
        </is>
      </c>
      <c r="E13" s="254" t="inlineStr"/>
      <c r="F13" s="255" t="inlineStr">
        <is>
          <t>레시피 변경 완료</t>
        </is>
      </c>
      <c r="G13" s="256" t="inlineStr"/>
      <c r="H13" s="245" t="n"/>
      <c r="I13" s="245" t="n"/>
      <c r="J13" s="245" t="n"/>
      <c r="K13" s="245" t="n"/>
      <c r="L13" s="245" t="n"/>
      <c r="M13" s="245" t="n"/>
      <c r="N13" s="245" t="n"/>
    </row>
    <row r="14" ht="15.5" customHeight="1" s="163">
      <c r="B14" s="252" t="inlineStr">
        <is>
          <t>M</t>
        </is>
      </c>
      <c r="C14" s="258" t="inlineStr">
        <is>
          <t>M70016</t>
        </is>
      </c>
      <c r="D14" s="259" t="inlineStr">
        <is>
          <t>PC_WELD_READY_ACK</t>
        </is>
      </c>
      <c r="E14" s="254" t="inlineStr"/>
      <c r="F14" s="255" t="inlineStr">
        <is>
          <t>용접 준비 ACK</t>
        </is>
      </c>
      <c r="G14" s="256" t="inlineStr"/>
      <c r="H14" s="245" t="n"/>
      <c r="I14" s="245" t="n"/>
      <c r="J14" s="245" t="n"/>
      <c r="K14" s="245" t="n"/>
      <c r="L14" s="245" t="n"/>
      <c r="M14" s="245" t="n"/>
      <c r="N14" s="245" t="n"/>
    </row>
    <row r="15" ht="15.5" customHeight="1" s="163">
      <c r="B15" s="252" t="inlineStr">
        <is>
          <t>M</t>
        </is>
      </c>
      <c r="C15" s="257" t="inlineStr">
        <is>
          <t>M70017</t>
        </is>
      </c>
      <c r="D15" s="260" t="inlineStr">
        <is>
          <t>PC_WELD_BUSY</t>
        </is>
      </c>
      <c r="E15" s="254" t="inlineStr"/>
      <c r="F15" s="255" t="inlineStr">
        <is>
          <t>용접 진행</t>
        </is>
      </c>
      <c r="G15" s="256" t="inlineStr"/>
      <c r="H15" s="245" t="n"/>
      <c r="I15" s="245" t="n"/>
      <c r="J15" s="245" t="n"/>
      <c r="K15" s="245" t="n"/>
      <c r="L15" s="245" t="n"/>
      <c r="M15" s="245" t="n"/>
      <c r="N15" s="245" t="n"/>
    </row>
    <row r="16" ht="15.5" customHeight="1" s="163">
      <c r="B16" s="252" t="inlineStr">
        <is>
          <t>M</t>
        </is>
      </c>
      <c r="C16" s="258" t="inlineStr">
        <is>
          <t>M70018</t>
        </is>
      </c>
      <c r="D16" s="261" t="inlineStr">
        <is>
          <t>PC_WELD_COMPLETE</t>
        </is>
      </c>
      <c r="E16" s="254" t="inlineStr"/>
      <c r="F16" s="255" t="inlineStr">
        <is>
          <t>용접 완료</t>
        </is>
      </c>
      <c r="G16" s="256" t="inlineStr"/>
      <c r="H16" s="245" t="n"/>
      <c r="I16" s="245" t="n"/>
      <c r="J16" s="245" t="n"/>
      <c r="K16" s="245" t="n"/>
      <c r="L16" s="245" t="n"/>
      <c r="M16" s="245" t="n"/>
      <c r="N16" s="245" t="n"/>
    </row>
    <row r="17" ht="15.5" customHeight="1" s="163">
      <c r="B17" s="252" t="inlineStr">
        <is>
          <t>M</t>
        </is>
      </c>
      <c r="C17" s="257" t="inlineStr">
        <is>
          <t>M70020</t>
        </is>
      </c>
      <c r="D17" s="253" t="inlineStr">
        <is>
          <t>PC_WELD_NG_JUDGE</t>
        </is>
      </c>
      <c r="E17" s="254" t="inlineStr"/>
      <c r="F17" s="255" t="inlineStr">
        <is>
          <t>NG 판정</t>
        </is>
      </c>
      <c r="G17" s="256" t="inlineStr"/>
      <c r="H17" s="245" t="n"/>
      <c r="I17" s="245" t="n"/>
      <c r="J17" s="245" t="n"/>
      <c r="K17" s="245" t="n"/>
      <c r="L17" s="245" t="n"/>
      <c r="M17" s="245" t="n"/>
      <c r="N17" s="245" t="n"/>
    </row>
    <row r="18" ht="15.5" customHeight="1" s="163">
      <c r="B18" s="262" t="inlineStr">
        <is>
          <t>M</t>
        </is>
      </c>
      <c r="C18" s="263" t="inlineStr">
        <is>
          <t>M70037</t>
        </is>
      </c>
      <c r="D18" s="264" t="inlineStr">
        <is>
          <t>PC_RMS_PARAMETER_READ_REQUEST_ACK</t>
        </is>
      </c>
      <c r="E18" s="265" t="inlineStr"/>
      <c r="F18" s="266" t="inlineStr">
        <is>
          <t>RMS Param Read ACK</t>
        </is>
      </c>
      <c r="G18" s="267" t="inlineStr"/>
      <c r="H18" s="245" t="n"/>
      <c r="I18" s="245" t="n"/>
      <c r="J18" s="245" t="n"/>
      <c r="K18" s="245" t="n"/>
      <c r="L18" s="245" t="n"/>
      <c r="M18" s="245" t="n"/>
      <c r="N18" s="245" t="n"/>
    </row>
    <row r="19" ht="15.5" customHeight="1" s="163">
      <c r="B19" s="246" t="inlineStr">
        <is>
          <t>M</t>
        </is>
      </c>
      <c r="C19" s="268" t="inlineStr">
        <is>
          <t>M70101</t>
        </is>
      </c>
      <c r="D19" s="269" t="inlineStr">
        <is>
          <t>PC_AUTO_STATUS_P</t>
        </is>
      </c>
      <c r="E19" s="249" t="inlineStr"/>
      <c r="F19" s="250" t="inlineStr">
        <is>
          <t>(양극)자동상태</t>
        </is>
      </c>
      <c r="G19" s="251" t="inlineStr"/>
      <c r="H19" s="245" t="n"/>
      <c r="I19" s="245" t="n"/>
      <c r="J19" s="245" t="n"/>
      <c r="K19" s="245" t="n"/>
      <c r="L19" s="245" t="n"/>
      <c r="M19" s="245" t="n"/>
      <c r="N19" s="245" t="n"/>
    </row>
    <row r="20" ht="15.5" customHeight="1" s="163">
      <c r="B20" s="252" t="inlineStr">
        <is>
          <t>M</t>
        </is>
      </c>
      <c r="C20" s="268" t="inlineStr">
        <is>
          <t>M70102</t>
        </is>
      </c>
      <c r="D20" s="270" t="inlineStr">
        <is>
          <t>PC_AUTO_REQUEST_P</t>
        </is>
      </c>
      <c r="E20" s="254" t="inlineStr"/>
      <c r="F20" s="255" t="inlineStr">
        <is>
          <t>(양극)자동요청</t>
        </is>
      </c>
      <c r="G20" s="256" t="inlineStr"/>
      <c r="H20" s="245" t="n"/>
      <c r="I20" s="245" t="n"/>
      <c r="J20" s="245" t="n"/>
      <c r="K20" s="245" t="n"/>
      <c r="L20" s="245" t="n"/>
      <c r="M20" s="245" t="n"/>
      <c r="N20" s="245" t="n"/>
    </row>
    <row r="21" ht="15.5" customHeight="1" s="163">
      <c r="B21" s="252" t="inlineStr">
        <is>
          <t>M</t>
        </is>
      </c>
      <c r="C21" s="268" t="inlineStr">
        <is>
          <t>M70104</t>
        </is>
      </c>
      <c r="D21" s="270" t="inlineStr">
        <is>
          <t>PC_LIGHT_ALARM_STATUS_P</t>
        </is>
      </c>
      <c r="E21" s="254" t="inlineStr"/>
      <c r="F21" s="255" t="inlineStr">
        <is>
          <t>(양극)경알람</t>
        </is>
      </c>
      <c r="G21" s="256" t="inlineStr"/>
      <c r="H21" s="245" t="n"/>
      <c r="I21" s="245" t="n"/>
      <c r="J21" s="245" t="n"/>
      <c r="K21" s="245" t="n"/>
      <c r="L21" s="245" t="n"/>
      <c r="M21" s="245" t="n"/>
      <c r="N21" s="245" t="n"/>
    </row>
    <row r="22" ht="15.5" customHeight="1" s="163">
      <c r="B22" s="252" t="inlineStr">
        <is>
          <t>M</t>
        </is>
      </c>
      <c r="C22" s="268" t="inlineStr">
        <is>
          <t>M70105</t>
        </is>
      </c>
      <c r="D22" s="270" t="inlineStr">
        <is>
          <t>PC_HEAVY_ALARM_STATUS_P</t>
        </is>
      </c>
      <c r="E22" s="254" t="inlineStr"/>
      <c r="F22" s="255" t="inlineStr">
        <is>
          <t>(양극)중알람</t>
        </is>
      </c>
      <c r="G22" s="256" t="inlineStr"/>
      <c r="H22" s="245" t="n"/>
      <c r="I22" s="245" t="n"/>
      <c r="J22" s="245" t="n"/>
      <c r="K22" s="271" t="n"/>
      <c r="L22" s="245" t="n"/>
      <c r="M22" s="245" t="n"/>
      <c r="N22" s="245" t="n"/>
    </row>
    <row r="23" ht="15.5" customHeight="1" s="163">
      <c r="B23" s="252" t="inlineStr">
        <is>
          <t>M</t>
        </is>
      </c>
      <c r="C23" s="268" t="inlineStr">
        <is>
          <t>M70116</t>
        </is>
      </c>
      <c r="D23" s="270" t="inlineStr">
        <is>
          <t>PC_WELD_P_READY_REQ</t>
        </is>
      </c>
      <c r="E23" s="254" t="inlineStr"/>
      <c r="F23" s="255" t="inlineStr">
        <is>
          <t>(양극)준비</t>
        </is>
      </c>
      <c r="G23" s="256" t="inlineStr"/>
      <c r="H23" s="245" t="n"/>
      <c r="I23" s="245" t="n"/>
      <c r="J23" s="245" t="n"/>
      <c r="K23" s="245" t="n"/>
      <c r="L23" s="245" t="n"/>
      <c r="M23" s="245" t="n"/>
      <c r="N23" s="245" t="n"/>
    </row>
    <row r="24" ht="15.5" customHeight="1" s="163">
      <c r="B24" s="252" t="inlineStr">
        <is>
          <t>M</t>
        </is>
      </c>
      <c r="C24" s="268" t="inlineStr">
        <is>
          <t>M70117</t>
        </is>
      </c>
      <c r="D24" s="270" t="inlineStr">
        <is>
          <t>PC_WELD_P_BUSY</t>
        </is>
      </c>
      <c r="E24" s="254" t="inlineStr"/>
      <c r="F24" s="255" t="inlineStr">
        <is>
          <t>(양극)진행</t>
        </is>
      </c>
      <c r="G24" s="256" t="inlineStr"/>
      <c r="H24" s="245" t="n"/>
      <c r="I24" s="245" t="n"/>
      <c r="J24" s="245" t="n"/>
      <c r="K24" s="245" t="n"/>
      <c r="L24" s="245" t="n"/>
      <c r="M24" s="245" t="n"/>
      <c r="N24" s="245" t="n"/>
    </row>
    <row r="25" ht="15.5" customHeight="1" s="163">
      <c r="B25" s="252" t="inlineStr">
        <is>
          <t>M</t>
        </is>
      </c>
      <c r="C25" s="268" t="inlineStr">
        <is>
          <t>M70118</t>
        </is>
      </c>
      <c r="D25" s="270" t="inlineStr">
        <is>
          <t>PC_WELD_P_COMP_ACK</t>
        </is>
      </c>
      <c r="E25" s="254" t="inlineStr"/>
      <c r="F25" s="255" t="inlineStr">
        <is>
          <t>(양극)완료ACK</t>
        </is>
      </c>
      <c r="G25" s="256" t="inlineStr"/>
      <c r="H25" s="245" t="n"/>
      <c r="I25" s="245" t="n"/>
      <c r="J25" s="245" t="n"/>
      <c r="K25" s="245" t="n"/>
      <c r="L25" s="245" t="n"/>
      <c r="M25" s="245" t="n"/>
      <c r="N25" s="245" t="n"/>
    </row>
    <row r="26" ht="15.5" customHeight="1" s="163">
      <c r="B26" s="252" t="inlineStr">
        <is>
          <t>[BIT] PLC→PC (eBitInput, M70500+)</t>
        </is>
      </c>
      <c r="C26" s="268" t="inlineStr"/>
      <c r="D26" s="270" t="inlineStr"/>
      <c r="E26" s="254" t="inlineStr"/>
      <c r="F26" s="255" t="inlineStr"/>
      <c r="G26" s="256" t="inlineStr"/>
      <c r="H26" s="245" t="inlineStr"/>
      <c r="I26" s="245" t="n"/>
      <c r="J26" s="245" t="n"/>
      <c r="K26" s="245" t="n"/>
      <c r="L26" s="245" t="n"/>
      <c r="M26" s="245" t="n"/>
      <c r="N26" s="245" t="n"/>
    </row>
    <row r="27" ht="15.5" customHeight="1" s="163">
      <c r="B27" s="252" t="inlineStr">
        <is>
          <t>M</t>
        </is>
      </c>
      <c r="C27" s="268" t="inlineStr">
        <is>
          <t>M70500</t>
        </is>
      </c>
      <c r="D27" s="270" t="inlineStr">
        <is>
          <t>PLC_LIVE_STATUS</t>
        </is>
      </c>
      <c r="E27" s="254" t="inlineStr"/>
      <c r="F27" s="255" t="inlineStr">
        <is>
          <t>PLC 생존</t>
        </is>
      </c>
      <c r="G27" s="256" t="inlineStr"/>
      <c r="H27" s="245" t="n"/>
      <c r="I27" s="245" t="n"/>
      <c r="J27" s="245" t="n"/>
      <c r="K27" s="245" t="n"/>
      <c r="L27" s="245" t="n"/>
      <c r="M27" s="245" t="n"/>
      <c r="N27" s="245" t="n"/>
    </row>
    <row r="28" ht="15.5" customHeight="1" s="163">
      <c r="B28" s="252" t="inlineStr">
        <is>
          <t>M</t>
        </is>
      </c>
      <c r="C28" s="268" t="inlineStr">
        <is>
          <t>M70501</t>
        </is>
      </c>
      <c r="D28" s="272" t="inlineStr">
        <is>
          <t>PLC_AUTO_STATUS</t>
        </is>
      </c>
      <c r="E28" s="254" t="inlineStr"/>
      <c r="F28" s="255" t="inlineStr">
        <is>
          <t>자동 상태</t>
        </is>
      </c>
      <c r="G28" s="256" t="inlineStr"/>
      <c r="H28" s="245" t="n"/>
      <c r="I28" s="245" t="n"/>
      <c r="J28" s="245" t="n"/>
      <c r="K28" s="245" t="n"/>
      <c r="L28" s="245" t="n"/>
      <c r="M28" s="245" t="n"/>
      <c r="N28" s="245" t="n"/>
    </row>
    <row r="29" ht="15.5" customHeight="1" s="163">
      <c r="B29" s="252" t="inlineStr">
        <is>
          <t>M</t>
        </is>
      </c>
      <c r="C29" s="273" t="inlineStr">
        <is>
          <t>M70502</t>
        </is>
      </c>
      <c r="D29" s="272" t="inlineStr">
        <is>
          <t>PLC_AUTO_REQ</t>
        </is>
      </c>
      <c r="E29" s="254" t="inlineStr"/>
      <c r="F29" s="255" t="inlineStr">
        <is>
          <t>자동 요청</t>
        </is>
      </c>
      <c r="G29" s="256" t="inlineStr"/>
      <c r="H29" s="245" t="n"/>
      <c r="I29" s="245" t="n"/>
      <c r="J29" s="245" t="n"/>
      <c r="K29" s="245" t="n"/>
      <c r="L29" s="245" t="n"/>
      <c r="M29" s="245" t="n"/>
      <c r="N29" s="245" t="n"/>
    </row>
    <row r="30" ht="15.5" customHeight="1" s="163">
      <c r="B30" s="252" t="inlineStr">
        <is>
          <t>M</t>
        </is>
      </c>
      <c r="C30" s="274" t="inlineStr">
        <is>
          <t>M70503</t>
        </is>
      </c>
      <c r="D30" s="272" t="inlineStr">
        <is>
          <t>PLC_MANUAL_REQ</t>
        </is>
      </c>
      <c r="E30" s="254" t="inlineStr"/>
      <c r="F30" s="255" t="inlineStr">
        <is>
          <t>수동 요청</t>
        </is>
      </c>
      <c r="G30" s="256" t="inlineStr"/>
      <c r="H30" s="245" t="n"/>
      <c r="I30" s="245" t="n"/>
      <c r="J30" s="245" t="n"/>
      <c r="K30" s="245" t="n"/>
      <c r="L30" s="245" t="n"/>
      <c r="M30" s="245" t="n"/>
      <c r="N30" s="245" t="n"/>
    </row>
    <row r="31" ht="15.5" customHeight="1" s="163">
      <c r="B31" s="252" t="inlineStr">
        <is>
          <t>M</t>
        </is>
      </c>
      <c r="C31" s="274" t="inlineStr">
        <is>
          <t>M70504</t>
        </is>
      </c>
      <c r="D31" s="275" t="inlineStr">
        <is>
          <t>PLC_LIGHT_ALARM_STATUS</t>
        </is>
      </c>
      <c r="E31" s="254" t="inlineStr"/>
      <c r="F31" s="255" t="inlineStr">
        <is>
          <t>경알람</t>
        </is>
      </c>
      <c r="G31" s="256" t="inlineStr"/>
      <c r="H31" s="245" t="n"/>
      <c r="I31" s="245" t="n"/>
      <c r="J31" s="245" t="n"/>
      <c r="K31" s="245" t="n"/>
      <c r="L31" s="245" t="n"/>
      <c r="M31" s="245" t="n"/>
      <c r="N31" s="245" t="n"/>
    </row>
    <row r="32" ht="15.5" customHeight="1" s="163">
      <c r="B32" s="252" t="inlineStr">
        <is>
          <t>M</t>
        </is>
      </c>
      <c r="C32" s="274" t="inlineStr">
        <is>
          <t>M70505</t>
        </is>
      </c>
      <c r="D32" s="270" t="inlineStr">
        <is>
          <t>PLC_HEAVY_ALARM_STATUS</t>
        </is>
      </c>
      <c r="E32" s="254" t="inlineStr"/>
      <c r="F32" s="255" t="inlineStr">
        <is>
          <t>중알람</t>
        </is>
      </c>
      <c r="G32" s="256" t="inlineStr"/>
      <c r="H32" s="245" t="n"/>
      <c r="I32" s="245" t="n"/>
      <c r="J32" s="245" t="n"/>
      <c r="K32" s="245" t="n"/>
      <c r="L32" s="245" t="n"/>
      <c r="M32" s="245" t="n"/>
      <c r="N32" s="245" t="n"/>
    </row>
    <row r="33" ht="15.5" customHeight="1" s="163">
      <c r="B33" s="252" t="inlineStr">
        <is>
          <t>M</t>
        </is>
      </c>
      <c r="C33" s="273" t="inlineStr">
        <is>
          <t>M70506</t>
        </is>
      </c>
      <c r="D33" s="270" t="inlineStr">
        <is>
          <t>PLC_DOOR_INTERLOCK</t>
        </is>
      </c>
      <c r="E33" s="254" t="inlineStr"/>
      <c r="F33" s="255" t="inlineStr">
        <is>
          <t>도어 인터락</t>
        </is>
      </c>
      <c r="G33" s="256" t="inlineStr"/>
      <c r="H33" s="245" t="n"/>
      <c r="I33" s="245" t="n"/>
      <c r="J33" s="245" t="n"/>
      <c r="K33" s="245" t="n"/>
      <c r="L33" s="245" t="n"/>
      <c r="M33" s="245" t="n"/>
      <c r="N33" s="245" t="n"/>
    </row>
    <row r="34" ht="15.5" customHeight="1" s="163">
      <c r="B34" s="262" t="inlineStr">
        <is>
          <t>M</t>
        </is>
      </c>
      <c r="C34" s="276" t="inlineStr">
        <is>
          <t>M70507</t>
        </is>
      </c>
      <c r="D34" s="277" t="inlineStr">
        <is>
          <t>PLC_EMO_STATUS</t>
        </is>
      </c>
      <c r="E34" s="265" t="inlineStr"/>
      <c r="F34" s="278" t="inlineStr">
        <is>
          <t>비상정지</t>
        </is>
      </c>
      <c r="G34" s="279" t="inlineStr"/>
      <c r="H34" s="245" t="n"/>
      <c r="I34" s="245" t="n"/>
      <c r="J34" s="245" t="n"/>
      <c r="K34" s="245" t="n"/>
      <c r="L34" s="245" t="n"/>
      <c r="M34" s="245" t="n"/>
      <c r="N34" s="245" t="n"/>
    </row>
    <row r="35" ht="15.5" customHeight="1" s="163">
      <c r="B35" s="246" t="inlineStr">
        <is>
          <t>M</t>
        </is>
      </c>
      <c r="C35" s="247" t="inlineStr">
        <is>
          <t>M70508</t>
        </is>
      </c>
      <c r="D35" s="253" t="inlineStr">
        <is>
          <t>PLC_PAGE_CHANGE_REQ</t>
        </is>
      </c>
      <c r="E35" s="280" t="inlineStr"/>
      <c r="F35" s="281" t="inlineStr">
        <is>
          <t>페이지 변경 요청</t>
        </is>
      </c>
      <c r="G35" s="282" t="inlineStr"/>
      <c r="H35" s="245" t="n"/>
      <c r="I35" s="245" t="n"/>
      <c r="J35" s="245" t="n"/>
      <c r="K35" s="245" t="n"/>
      <c r="L35" s="245" t="n"/>
      <c r="M35" s="245" t="n"/>
      <c r="N35" s="245" t="n"/>
    </row>
    <row r="36" ht="15.5" customHeight="1" s="163">
      <c r="B36" s="252" t="inlineStr">
        <is>
          <t>M</t>
        </is>
      </c>
      <c r="C36" s="247" t="inlineStr">
        <is>
          <t>M70509</t>
        </is>
      </c>
      <c r="D36" s="253" t="inlineStr">
        <is>
          <t>PLC_RECIPE_CHANGE_REQ</t>
        </is>
      </c>
      <c r="E36" s="254" t="inlineStr"/>
      <c r="F36" s="271" t="inlineStr">
        <is>
          <t>레시피 변경 요청</t>
        </is>
      </c>
      <c r="G36" s="256" t="inlineStr"/>
      <c r="H36" s="245" t="n"/>
      <c r="I36" s="245" t="n"/>
      <c r="J36" s="245" t="n"/>
      <c r="K36" s="245" t="n"/>
      <c r="L36" s="245" t="n"/>
      <c r="M36" s="245" t="n"/>
      <c r="N36" s="245" t="n"/>
    </row>
    <row r="37" ht="15.5" customHeight="1" s="163">
      <c r="B37" s="252" t="inlineStr">
        <is>
          <t>M</t>
        </is>
      </c>
      <c r="C37" s="247" t="inlineStr">
        <is>
          <t>M70516</t>
        </is>
      </c>
      <c r="D37" s="253" t="inlineStr">
        <is>
          <t>PLC_WELD_READY_REQ</t>
        </is>
      </c>
      <c r="E37" s="254" t="inlineStr"/>
      <c r="F37" s="271" t="inlineStr">
        <is>
          <t>용접 준비 요청</t>
        </is>
      </c>
      <c r="G37" s="256" t="inlineStr"/>
      <c r="H37" s="245" t="n"/>
      <c r="I37" s="245" t="n"/>
      <c r="J37" s="245" t="n"/>
      <c r="K37" s="245" t="n"/>
      <c r="L37" s="245" t="n"/>
      <c r="M37" s="245" t="n"/>
      <c r="N37" s="245" t="n"/>
    </row>
    <row r="38" ht="15.5" customHeight="1" s="163">
      <c r="B38" s="252" t="inlineStr">
        <is>
          <t>M</t>
        </is>
      </c>
      <c r="C38" s="247" t="inlineStr">
        <is>
          <t>M70517</t>
        </is>
      </c>
      <c r="D38" s="253" t="inlineStr">
        <is>
          <t>PLC_WELD_WAIT</t>
        </is>
      </c>
      <c r="E38" s="254" t="inlineStr"/>
      <c r="F38" s="271" t="inlineStr">
        <is>
          <t>용접 대기</t>
        </is>
      </c>
      <c r="G38" s="256" t="inlineStr"/>
      <c r="H38" s="245" t="n"/>
      <c r="I38" s="245" t="n"/>
      <c r="J38" s="245" t="n"/>
      <c r="K38" s="245" t="n"/>
      <c r="L38" s="245" t="n"/>
      <c r="M38" s="245" t="n"/>
      <c r="N38" s="245" t="n"/>
    </row>
    <row r="39" ht="15.5" customHeight="1" s="163">
      <c r="B39" s="252" t="inlineStr">
        <is>
          <t>M</t>
        </is>
      </c>
      <c r="C39" s="247" t="inlineStr">
        <is>
          <t>M70518</t>
        </is>
      </c>
      <c r="D39" s="253" t="inlineStr">
        <is>
          <t>PLC_WELD_COMPLETE_ACK</t>
        </is>
      </c>
      <c r="E39" s="254" t="inlineStr"/>
      <c r="F39" s="271" t="inlineStr">
        <is>
          <t>용접 완료 ACK</t>
        </is>
      </c>
      <c r="G39" s="256" t="inlineStr"/>
      <c r="H39" s="245" t="n"/>
      <c r="I39" s="245" t="n"/>
      <c r="J39" s="245" t="n"/>
      <c r="K39" s="245" t="n"/>
      <c r="L39" s="245" t="n"/>
      <c r="M39" s="245" t="n"/>
      <c r="N39" s="245" t="n"/>
    </row>
    <row r="40" ht="15.5" customHeight="1" s="163">
      <c r="B40" s="252" t="inlineStr">
        <is>
          <t>M</t>
        </is>
      </c>
      <c r="C40" s="247" t="inlineStr">
        <is>
          <t>M70530</t>
        </is>
      </c>
      <c r="D40" s="253" t="inlineStr">
        <is>
          <t>PLC_ALARM_RESET</t>
        </is>
      </c>
      <c r="E40" s="254" t="inlineStr"/>
      <c r="F40" s="271" t="inlineStr">
        <is>
          <t>알람 리셋</t>
        </is>
      </c>
      <c r="G40" s="256" t="inlineStr"/>
      <c r="H40" s="245" t="n"/>
      <c r="I40" s="245" t="n"/>
      <c r="J40" s="245" t="n"/>
      <c r="K40" s="245" t="n"/>
      <c r="L40" s="245" t="n"/>
      <c r="M40" s="245" t="n"/>
      <c r="N40" s="245" t="n"/>
    </row>
    <row r="41" ht="15.5" customHeight="1" s="163">
      <c r="B41" s="252" t="inlineStr">
        <is>
          <t>M</t>
        </is>
      </c>
      <c r="C41" s="247" t="inlineStr">
        <is>
          <t>M70537</t>
        </is>
      </c>
      <c r="D41" s="261" t="inlineStr">
        <is>
          <t>PLC_RMS_PARAMETER_READ_REQUEST</t>
        </is>
      </c>
      <c r="E41" s="254" t="inlineStr"/>
      <c r="F41" s="271" t="inlineStr">
        <is>
          <t>RMS Param Read 요청</t>
        </is>
      </c>
      <c r="G41" s="256" t="inlineStr"/>
      <c r="H41" s="245" t="n"/>
      <c r="I41" s="245" t="n"/>
      <c r="J41" s="245" t="n"/>
      <c r="K41" s="245" t="n"/>
      <c r="L41" s="245" t="n"/>
      <c r="M41" s="245" t="n"/>
      <c r="N41" s="245" t="n"/>
    </row>
    <row r="42" ht="15.5" customHeight="1" s="163">
      <c r="B42" s="252" t="inlineStr">
        <is>
          <t>M</t>
        </is>
      </c>
      <c r="C42" s="247" t="inlineStr">
        <is>
          <t>M70601</t>
        </is>
      </c>
      <c r="D42" s="261" t="inlineStr">
        <is>
          <t>PLC_AUTO_STATUS_P</t>
        </is>
      </c>
      <c r="E42" s="254" t="inlineStr"/>
      <c r="F42" s="271" t="inlineStr">
        <is>
          <t>(양극)자동상태</t>
        </is>
      </c>
      <c r="G42" s="256" t="inlineStr"/>
      <c r="H42" s="245" t="n"/>
      <c r="I42" s="245" t="n"/>
      <c r="J42" s="245" t="n"/>
      <c r="K42" s="245" t="n"/>
      <c r="L42" s="245" t="n"/>
      <c r="M42" s="245" t="n"/>
      <c r="N42" s="245" t="n"/>
    </row>
    <row r="43" ht="15.5" customHeight="1" s="163">
      <c r="B43" s="252" t="inlineStr">
        <is>
          <t>M</t>
        </is>
      </c>
      <c r="C43" s="247" t="inlineStr">
        <is>
          <t>M70602</t>
        </is>
      </c>
      <c r="D43" s="260" t="inlineStr">
        <is>
          <t>PLC_AUTO_REQ_P</t>
        </is>
      </c>
      <c r="E43" s="254" t="inlineStr"/>
      <c r="F43" s="271" t="inlineStr">
        <is>
          <t>(양극)자동요청</t>
        </is>
      </c>
      <c r="G43" s="256" t="inlineStr"/>
      <c r="H43" s="245" t="n"/>
      <c r="I43" s="245" t="n"/>
      <c r="J43" s="245" t="n"/>
      <c r="K43" s="245" t="n"/>
      <c r="L43" s="245" t="n"/>
      <c r="M43" s="245" t="n"/>
      <c r="N43" s="245" t="n"/>
    </row>
    <row r="44" ht="15.5" customHeight="1" s="163">
      <c r="B44" s="252" t="inlineStr">
        <is>
          <t>M</t>
        </is>
      </c>
      <c r="C44" s="247" t="inlineStr">
        <is>
          <t>M70603</t>
        </is>
      </c>
      <c r="D44" s="260" t="inlineStr">
        <is>
          <t>PLC_MANUAL_REQ_P</t>
        </is>
      </c>
      <c r="E44" s="254" t="inlineStr"/>
      <c r="F44" s="271" t="inlineStr">
        <is>
          <t>(양극)수동요청</t>
        </is>
      </c>
      <c r="G44" s="256" t="inlineStr"/>
      <c r="H44" s="245" t="n"/>
      <c r="I44" s="245" t="n"/>
      <c r="J44" s="245" t="n"/>
      <c r="K44" s="245" t="n"/>
      <c r="L44" s="245" t="n"/>
      <c r="M44" s="245" t="n"/>
      <c r="N44" s="245" t="n"/>
    </row>
    <row r="45" ht="15.5" customHeight="1" s="163">
      <c r="B45" s="252" t="inlineStr">
        <is>
          <t>M</t>
        </is>
      </c>
      <c r="C45" s="257" t="inlineStr">
        <is>
          <t>M70604</t>
        </is>
      </c>
      <c r="D45" s="260" t="inlineStr">
        <is>
          <t>PLC_LIGHT_ALARM_STATUS_P</t>
        </is>
      </c>
      <c r="E45" s="254" t="inlineStr"/>
      <c r="F45" s="255" t="inlineStr">
        <is>
          <t>(양극)경알람</t>
        </is>
      </c>
      <c r="G45" s="256" t="inlineStr"/>
      <c r="H45" s="245" t="n"/>
      <c r="I45" s="245" t="n"/>
      <c r="J45" s="245" t="n"/>
      <c r="K45" s="245" t="n"/>
      <c r="L45" s="245" t="n"/>
      <c r="M45" s="245" t="n"/>
      <c r="N45" s="245" t="n"/>
    </row>
    <row r="46" ht="15.5" customHeight="1" s="163">
      <c r="B46" s="252" t="inlineStr">
        <is>
          <t>M</t>
        </is>
      </c>
      <c r="C46" s="258" t="inlineStr">
        <is>
          <t>M70605</t>
        </is>
      </c>
      <c r="D46" s="260" t="inlineStr">
        <is>
          <t>PLC_HEAVY_ALARM_STATUS_P</t>
        </is>
      </c>
      <c r="E46" s="254" t="inlineStr"/>
      <c r="F46" s="255" t="inlineStr">
        <is>
          <t>(양극)중알람</t>
        </is>
      </c>
      <c r="G46" s="256" t="inlineStr"/>
      <c r="H46" s="245" t="n"/>
      <c r="I46" s="245" t="n"/>
      <c r="J46" s="245" t="n"/>
      <c r="K46" s="245" t="n"/>
      <c r="L46" s="245" t="n"/>
      <c r="M46" s="245" t="n"/>
      <c r="N46" s="245" t="n"/>
    </row>
    <row r="47" ht="15.5" customHeight="1" s="163">
      <c r="B47" s="252" t="inlineStr">
        <is>
          <t>M</t>
        </is>
      </c>
      <c r="C47" s="257" t="inlineStr">
        <is>
          <t>M70606</t>
        </is>
      </c>
      <c r="D47" s="260" t="inlineStr">
        <is>
          <t>PLC_DOOR_INTERLOCK_P</t>
        </is>
      </c>
      <c r="E47" s="254" t="inlineStr"/>
      <c r="F47" s="255" t="inlineStr">
        <is>
          <t>(양극)도어</t>
        </is>
      </c>
      <c r="G47" s="256" t="inlineStr"/>
      <c r="H47" s="245" t="n"/>
      <c r="I47" s="245" t="n"/>
      <c r="J47" s="245" t="n"/>
      <c r="K47" s="245" t="n"/>
      <c r="L47" s="245" t="n"/>
      <c r="M47" s="245" t="n"/>
      <c r="N47" s="245" t="n"/>
    </row>
    <row r="48" ht="15.5" customHeight="1" s="163">
      <c r="B48" s="252" t="inlineStr">
        <is>
          <t>M</t>
        </is>
      </c>
      <c r="C48" s="258" t="inlineStr">
        <is>
          <t>M70607</t>
        </is>
      </c>
      <c r="D48" s="261" t="inlineStr">
        <is>
          <t>PLC_EMO_STATUS_P</t>
        </is>
      </c>
      <c r="E48" s="254" t="inlineStr"/>
      <c r="F48" s="255" t="inlineStr">
        <is>
          <t>(양극)비상정지</t>
        </is>
      </c>
      <c r="G48" s="256" t="inlineStr"/>
      <c r="H48" s="245" t="n"/>
      <c r="I48" s="245" t="n"/>
      <c r="J48" s="245" t="n"/>
      <c r="K48" s="245" t="n"/>
      <c r="L48" s="245" t="n"/>
      <c r="M48" s="245" t="n"/>
      <c r="N48" s="245" t="n"/>
    </row>
    <row r="49" ht="15.5" customHeight="1" s="163">
      <c r="B49" s="252" t="inlineStr">
        <is>
          <t>M</t>
        </is>
      </c>
      <c r="C49" s="257" t="inlineStr">
        <is>
          <t>M70616</t>
        </is>
      </c>
      <c r="D49" s="260" t="inlineStr">
        <is>
          <t>PLC_WELD_P_READY_REQ</t>
        </is>
      </c>
      <c r="E49" s="254" t="inlineStr"/>
      <c r="F49" s="255" t="inlineStr">
        <is>
          <t>(양극)준비요청</t>
        </is>
      </c>
      <c r="G49" s="256" t="inlineStr"/>
      <c r="H49" s="245" t="n"/>
      <c r="I49" s="245" t="n"/>
      <c r="J49" s="245" t="n"/>
      <c r="K49" s="245" t="n"/>
      <c r="L49" s="245" t="n"/>
      <c r="M49" s="245" t="n"/>
      <c r="N49" s="245" t="n"/>
    </row>
    <row r="50" ht="15.5" customHeight="1" s="163">
      <c r="B50" s="262" t="inlineStr">
        <is>
          <t>M</t>
        </is>
      </c>
      <c r="C50" s="263" t="inlineStr">
        <is>
          <t>M70617</t>
        </is>
      </c>
      <c r="D50" s="283" t="inlineStr">
        <is>
          <t>PLC_WELD_P_WAIT</t>
        </is>
      </c>
      <c r="E50" s="284" t="inlineStr"/>
      <c r="F50" s="266" t="inlineStr">
        <is>
          <t>(양극)대기</t>
        </is>
      </c>
      <c r="G50" s="267" t="inlineStr"/>
      <c r="H50" s="245" t="n"/>
      <c r="I50" s="245" t="n"/>
      <c r="J50" s="245" t="n"/>
      <c r="K50" s="245" t="n"/>
      <c r="L50" s="245" t="n"/>
      <c r="M50" s="245" t="n"/>
      <c r="N50" s="245" t="n"/>
    </row>
    <row r="51" ht="15.5" customHeight="1" s="163">
      <c r="B51" s="246" t="inlineStr">
        <is>
          <t>M</t>
        </is>
      </c>
      <c r="C51" s="268" t="inlineStr">
        <is>
          <t>M70618</t>
        </is>
      </c>
      <c r="D51" s="285" t="inlineStr">
        <is>
          <t>PLC_WELD_P_COMP_ACK</t>
        </is>
      </c>
      <c r="E51" s="286" t="inlineStr"/>
      <c r="F51" s="287" t="inlineStr">
        <is>
          <t>(양극)완료ACK</t>
        </is>
      </c>
      <c r="G51" s="251" t="inlineStr"/>
      <c r="H51" s="245" t="n"/>
      <c r="I51" s="245" t="n"/>
      <c r="J51" s="245" t="n"/>
      <c r="K51" s="245" t="n"/>
      <c r="L51" s="245" t="n"/>
      <c r="M51" s="245" t="n"/>
      <c r="N51" s="245" t="n"/>
    </row>
    <row r="52" ht="15.5" customHeight="1" s="163">
      <c r="B52" s="252" t="inlineStr">
        <is>
          <t>[WORD] PC→PLC (eWordOutput, D70000+)</t>
        </is>
      </c>
      <c r="C52" s="273" t="inlineStr"/>
      <c r="D52" s="288" t="inlineStr"/>
      <c r="E52" s="289" t="inlineStr"/>
      <c r="F52" s="271" t="inlineStr"/>
      <c r="G52" s="256" t="inlineStr"/>
      <c r="H52" s="245" t="inlineStr"/>
      <c r="I52" s="245" t="n"/>
      <c r="J52" s="245" t="n"/>
      <c r="K52" s="245" t="n"/>
      <c r="L52" s="245" t="n"/>
      <c r="M52" s="245" t="n"/>
      <c r="N52" s="245" t="n"/>
    </row>
    <row r="53" ht="15.5" customHeight="1" s="163">
      <c r="B53" s="252" t="inlineStr">
        <is>
          <t>D</t>
        </is>
      </c>
      <c r="C53" s="273" t="inlineStr">
        <is>
          <t>D70000</t>
        </is>
      </c>
      <c r="D53" s="288" t="inlineStr">
        <is>
          <t>PC_ERROR_CODE</t>
        </is>
      </c>
      <c r="E53" s="289" t="inlineStr"/>
      <c r="F53" s="271" t="inlineStr">
        <is>
          <t>에러코드</t>
        </is>
      </c>
      <c r="G53" s="256" t="inlineStr"/>
      <c r="H53" s="245" t="n"/>
      <c r="I53" s="245" t="n"/>
      <c r="J53" s="245" t="n"/>
      <c r="K53" s="245" t="n"/>
      <c r="L53" s="245" t="n"/>
      <c r="M53" s="245" t="n"/>
      <c r="N53" s="245" t="n"/>
    </row>
    <row r="54" ht="15.5" customHeight="1" s="163">
      <c r="B54" s="252" t="inlineStr">
        <is>
          <t>D</t>
        </is>
      </c>
      <c r="C54" s="273" t="inlineStr">
        <is>
          <t>D70001</t>
        </is>
      </c>
      <c r="D54" s="288" t="inlineStr">
        <is>
          <t>PC_PAGE_NO</t>
        </is>
      </c>
      <c r="E54" s="289" t="inlineStr"/>
      <c r="F54" s="271" t="inlineStr">
        <is>
          <t>페이지 번호 에코</t>
        </is>
      </c>
      <c r="G54" s="256" t="inlineStr"/>
      <c r="H54" s="245" t="n"/>
      <c r="I54" s="245" t="n"/>
      <c r="J54" s="245" t="n"/>
      <c r="K54" s="245" t="n"/>
      <c r="L54" s="245" t="n"/>
      <c r="M54" s="245" t="n"/>
      <c r="N54" s="245" t="n"/>
    </row>
    <row r="55" ht="15.5" customHeight="1" s="163">
      <c r="B55" s="252" t="inlineStr">
        <is>
          <t>D</t>
        </is>
      </c>
      <c r="C55" s="273" t="inlineStr">
        <is>
          <t>D70002</t>
        </is>
      </c>
      <c r="D55" s="288" t="inlineStr">
        <is>
          <t>PC_RECIPE_NO</t>
        </is>
      </c>
      <c r="E55" s="289" t="inlineStr"/>
      <c r="F55" s="271" t="inlineStr">
        <is>
          <t>레시피 번호 에코</t>
        </is>
      </c>
      <c r="G55" s="256" t="inlineStr"/>
      <c r="H55" s="245" t="n"/>
      <c r="I55" s="245" t="n"/>
      <c r="J55" s="245" t="n"/>
      <c r="K55" s="245" t="n"/>
      <c r="L55" s="245" t="n"/>
      <c r="M55" s="245" t="n"/>
      <c r="N55" s="245" t="n"/>
    </row>
    <row r="56" ht="15.5" customHeight="1" s="163">
      <c r="B56" s="252" t="inlineStr">
        <is>
          <t>D</t>
        </is>
      </c>
      <c r="C56" s="273" t="inlineStr">
        <is>
          <t>D70008</t>
        </is>
      </c>
      <c r="D56" s="288" t="inlineStr">
        <is>
          <t>PC_WELD_OFFSET_X</t>
        </is>
      </c>
      <c r="E56" s="289" t="inlineStr"/>
      <c r="F56" s="271" t="inlineStr">
        <is>
          <t>용접 오프셋 X</t>
        </is>
      </c>
      <c r="G56" s="256" t="inlineStr"/>
      <c r="H56" s="245" t="n"/>
      <c r="I56" s="245" t="n"/>
      <c r="J56" s="245" t="n"/>
      <c r="K56" s="245" t="n"/>
      <c r="L56" s="245" t="n"/>
      <c r="M56" s="245" t="n"/>
      <c r="N56" s="245" t="n"/>
    </row>
    <row r="57" ht="15.5" customHeight="1" s="163">
      <c r="B57" s="252" t="inlineStr">
        <is>
          <t>D</t>
        </is>
      </c>
      <c r="C57" s="273" t="inlineStr">
        <is>
          <t>D70010</t>
        </is>
      </c>
      <c r="D57" s="288" t="inlineStr">
        <is>
          <t>PC_WELD_OFFSET_Y</t>
        </is>
      </c>
      <c r="E57" s="289" t="inlineStr"/>
      <c r="F57" s="271" t="inlineStr">
        <is>
          <t>용접 오프셋 Y</t>
        </is>
      </c>
      <c r="G57" s="256" t="inlineStr"/>
      <c r="H57" s="245" t="n"/>
      <c r="I57" s="245" t="n"/>
      <c r="J57" s="245" t="n"/>
      <c r="K57" s="245" t="n"/>
      <c r="L57" s="245" t="n"/>
      <c r="M57" s="245" t="n"/>
      <c r="N57" s="245" t="n"/>
    </row>
    <row r="58" ht="15.5" customHeight="1" s="163">
      <c r="B58" s="252" t="inlineStr">
        <is>
          <t>D</t>
        </is>
      </c>
      <c r="C58" s="273" t="inlineStr">
        <is>
          <t>D70012</t>
        </is>
      </c>
      <c r="D58" s="288" t="inlineStr">
        <is>
          <t>PC_DISPLACEMENT1_MEASUREMENT</t>
        </is>
      </c>
      <c r="E58" s="289" t="inlineStr"/>
      <c r="F58" s="271" t="inlineStr">
        <is>
          <t>변위1 측정</t>
        </is>
      </c>
      <c r="G58" s="256" t="inlineStr"/>
      <c r="H58" s="245" t="n"/>
      <c r="I58" s="245" t="n"/>
      <c r="J58" s="245" t="n"/>
      <c r="K58" s="245" t="n"/>
      <c r="L58" s="245" t="n"/>
      <c r="M58" s="245" t="n"/>
      <c r="N58" s="245" t="n"/>
    </row>
    <row r="59" ht="15.5" customHeight="1" s="163">
      <c r="B59" s="252" t="inlineStr">
        <is>
          <t>D</t>
        </is>
      </c>
      <c r="C59" s="273" t="inlineStr">
        <is>
          <t>D70014</t>
        </is>
      </c>
      <c r="D59" s="290" t="inlineStr">
        <is>
          <t>PC_DISPLACEMENT2_MEASUREMENT</t>
        </is>
      </c>
      <c r="E59" s="289" t="inlineStr"/>
      <c r="F59" s="271" t="inlineStr">
        <is>
          <t>변위2 측정</t>
        </is>
      </c>
      <c r="G59" s="256" t="inlineStr"/>
      <c r="H59" s="245" t="n"/>
      <c r="I59" s="245" t="n"/>
      <c r="J59" s="245" t="n"/>
      <c r="K59" s="245" t="n"/>
      <c r="L59" s="245" t="n"/>
      <c r="M59" s="245" t="n"/>
      <c r="N59" s="245" t="n"/>
    </row>
    <row r="60" ht="15.5" customHeight="1" s="163">
      <c r="B60" s="252" t="inlineStr">
        <is>
          <t>D</t>
        </is>
      </c>
      <c r="C60" s="273" t="inlineStr">
        <is>
          <t>D70020</t>
        </is>
      </c>
      <c r="D60" s="291" t="inlineStr">
        <is>
          <t>PC_CELL_ID_01~10</t>
        </is>
      </c>
      <c r="E60" s="289" t="inlineStr"/>
      <c r="F60" s="271" t="inlineStr">
        <is>
          <t>셀 ID(ASCII)</t>
        </is>
      </c>
      <c r="G60" s="256" t="inlineStr"/>
      <c r="H60" s="245" t="n"/>
      <c r="I60" s="245" t="n"/>
      <c r="J60" s="245" t="n"/>
      <c r="K60" s="245" t="n"/>
      <c r="L60" s="245" t="n"/>
      <c r="M60" s="245" t="n"/>
      <c r="N60" s="245" t="n"/>
    </row>
    <row r="61" ht="15.5" customHeight="1" s="163">
      <c r="B61" s="252" t="inlineStr">
        <is>
          <t>D</t>
        </is>
      </c>
      <c r="C61" s="273" t="inlineStr">
        <is>
          <t>D70030</t>
        </is>
      </c>
      <c r="D61" s="292" t="inlineStr">
        <is>
          <t>PC_LOT_ID_01~08</t>
        </is>
      </c>
      <c r="E61" s="289" t="inlineStr"/>
      <c r="F61" s="271" t="inlineStr">
        <is>
          <t>로트 ID(ASCII)</t>
        </is>
      </c>
      <c r="G61" s="256" t="inlineStr"/>
      <c r="H61" s="245" t="n"/>
      <c r="I61" s="245" t="n"/>
      <c r="J61" s="245" t="n"/>
      <c r="K61" s="245" t="n"/>
      <c r="L61" s="245" t="n"/>
      <c r="M61" s="245" t="n"/>
      <c r="N61" s="245" t="n"/>
    </row>
    <row r="62" ht="15.5" customHeight="1" s="163">
      <c r="B62" s="252" t="inlineStr">
        <is>
          <t>D</t>
        </is>
      </c>
      <c r="C62" s="273" t="inlineStr">
        <is>
          <t>D70040</t>
        </is>
      </c>
      <c r="D62" s="291" t="inlineStr">
        <is>
          <t>PC_FDC_PAGE1_POWER</t>
        </is>
      </c>
      <c r="E62" s="289" t="inlineStr"/>
      <c r="F62" s="271" t="inlineStr">
        <is>
          <t>FDC P1 파워</t>
        </is>
      </c>
      <c r="G62" s="256" t="inlineStr"/>
      <c r="H62" s="245" t="n"/>
      <c r="I62" s="245" t="n"/>
      <c r="J62" s="245" t="n"/>
      <c r="K62" s="245" t="n"/>
      <c r="L62" s="245" t="n"/>
      <c r="M62" s="245" t="n"/>
      <c r="N62" s="245" t="n"/>
    </row>
    <row r="63" ht="15.5" customHeight="1" s="163">
      <c r="B63" s="252" t="inlineStr">
        <is>
          <t>D</t>
        </is>
      </c>
      <c r="C63" s="274" t="inlineStr">
        <is>
          <t>D70041</t>
        </is>
      </c>
      <c r="D63" s="292" t="inlineStr">
        <is>
          <t>PC_FDC_PAGE1_VELOCITY</t>
        </is>
      </c>
      <c r="E63" s="289" t="inlineStr"/>
      <c r="F63" s="271" t="inlineStr">
        <is>
          <t>FDC P1 속도</t>
        </is>
      </c>
      <c r="G63" s="256" t="inlineStr"/>
      <c r="H63" s="245" t="n"/>
      <c r="I63" s="245" t="n"/>
      <c r="J63" s="245" t="n"/>
      <c r="K63" s="245" t="n"/>
      <c r="L63" s="245" t="n"/>
      <c r="M63" s="245" t="n"/>
      <c r="N63" s="245" t="n"/>
    </row>
    <row r="64" ht="15.5" customHeight="1" s="163">
      <c r="B64" s="252" t="inlineStr">
        <is>
          <t>D</t>
        </is>
      </c>
      <c r="C64" s="274" t="inlineStr">
        <is>
          <t>D70042</t>
        </is>
      </c>
      <c r="D64" s="292" t="inlineStr">
        <is>
          <t>PC_FDC_PAGE2_POWER</t>
        </is>
      </c>
      <c r="E64" s="289" t="inlineStr"/>
      <c r="F64" s="271" t="inlineStr">
        <is>
          <t>FDC P2 파워</t>
        </is>
      </c>
      <c r="G64" s="256" t="inlineStr"/>
      <c r="H64" s="245" t="n"/>
      <c r="I64" s="245" t="n"/>
      <c r="J64" s="245" t="n"/>
      <c r="K64" s="245" t="n"/>
      <c r="L64" s="245" t="n"/>
      <c r="M64" s="245" t="n"/>
      <c r="N64" s="245" t="n"/>
    </row>
    <row r="65" ht="15.5" customHeight="1" s="163">
      <c r="B65" s="252" t="inlineStr">
        <is>
          <t>D</t>
        </is>
      </c>
      <c r="C65" s="273" t="inlineStr">
        <is>
          <t>D70043</t>
        </is>
      </c>
      <c r="D65" s="292" t="inlineStr">
        <is>
          <t>PC_FDC_PAGE2_VELOCITY</t>
        </is>
      </c>
      <c r="E65" s="289" t="inlineStr"/>
      <c r="F65" s="271" t="inlineStr">
        <is>
          <t>FDC P2 속도</t>
        </is>
      </c>
      <c r="G65" s="256" t="inlineStr"/>
      <c r="H65" s="245" t="n"/>
      <c r="I65" s="245" t="n"/>
      <c r="J65" s="245" t="n"/>
      <c r="K65" s="245" t="n"/>
      <c r="L65" s="245" t="n"/>
      <c r="M65" s="245" t="n"/>
      <c r="N65" s="245" t="n"/>
    </row>
    <row r="66" ht="15.5" customHeight="1" s="163">
      <c r="B66" s="262" t="inlineStr">
        <is>
          <t>D</t>
        </is>
      </c>
      <c r="C66" s="276" t="inlineStr">
        <is>
          <t>D70044</t>
        </is>
      </c>
      <c r="D66" s="293" t="inlineStr">
        <is>
          <t>PC_FDC_PAGE3_POWER</t>
        </is>
      </c>
      <c r="E66" s="294" t="inlineStr"/>
      <c r="F66" s="295" t="inlineStr">
        <is>
          <t>FDC P3 파워</t>
        </is>
      </c>
      <c r="G66" s="279" t="inlineStr"/>
      <c r="H66" s="245" t="n"/>
      <c r="I66" s="245" t="n"/>
      <c r="J66" s="245" t="n"/>
      <c r="K66" s="245" t="n"/>
      <c r="L66" s="245" t="n"/>
      <c r="M66" s="245" t="n"/>
      <c r="N66" s="245" t="n"/>
    </row>
    <row r="67" ht="15.5" customHeight="1" s="163">
      <c r="B67" s="246" t="inlineStr">
        <is>
          <t>D</t>
        </is>
      </c>
      <c r="C67" s="268" t="inlineStr">
        <is>
          <t>D70045</t>
        </is>
      </c>
      <c r="D67" s="285" t="inlineStr">
        <is>
          <t>PC_FDC_PAGE3_VELOCITY</t>
        </is>
      </c>
      <c r="E67" s="286" t="inlineStr"/>
      <c r="F67" s="287" t="inlineStr">
        <is>
          <t>FDC P3 속도</t>
        </is>
      </c>
      <c r="G67" s="251" t="inlineStr"/>
      <c r="H67" s="245" t="n"/>
      <c r="I67" s="245" t="n"/>
      <c r="J67" s="245" t="n"/>
      <c r="K67" s="245" t="n"/>
      <c r="L67" s="245" t="n"/>
      <c r="M67" s="245" t="n"/>
      <c r="N67" s="245" t="n"/>
    </row>
    <row r="68" ht="15.5" customHeight="1" s="163">
      <c r="B68" s="252" t="inlineStr">
        <is>
          <t>[WORD] PLC→PC (eWordInput, D70500+)</t>
        </is>
      </c>
      <c r="C68" s="273" t="inlineStr"/>
      <c r="D68" s="288" t="inlineStr"/>
      <c r="E68" s="289" t="inlineStr"/>
      <c r="F68" s="271" t="inlineStr"/>
      <c r="G68" s="256" t="inlineStr"/>
      <c r="H68" s="245" t="inlineStr"/>
      <c r="I68" s="245" t="n"/>
      <c r="J68" s="245" t="n"/>
      <c r="K68" s="245" t="n"/>
      <c r="L68" s="245" t="n"/>
      <c r="M68" s="245" t="n"/>
      <c r="N68" s="245" t="n"/>
    </row>
    <row r="69" ht="15.5" customHeight="1" s="163">
      <c r="B69" s="252" t="inlineStr">
        <is>
          <t>D</t>
        </is>
      </c>
      <c r="C69" s="273" t="inlineStr">
        <is>
          <t>D70500</t>
        </is>
      </c>
      <c r="D69" s="288" t="inlineStr">
        <is>
          <t>PLC_ERROR_CODE</t>
        </is>
      </c>
      <c r="E69" s="289" t="inlineStr"/>
      <c r="F69" s="271" t="inlineStr">
        <is>
          <t>에러코드</t>
        </is>
      </c>
      <c r="G69" s="256" t="inlineStr"/>
      <c r="H69" s="245" t="n"/>
      <c r="I69" s="245" t="n"/>
      <c r="J69" s="245" t="n"/>
      <c r="K69" s="245" t="n"/>
      <c r="L69" s="245" t="n"/>
      <c r="M69" s="245" t="n"/>
      <c r="N69" s="245" t="n"/>
    </row>
    <row r="70" ht="15.5" customHeight="1" s="163">
      <c r="B70" s="252" t="inlineStr">
        <is>
          <t>D</t>
        </is>
      </c>
      <c r="C70" s="273" t="inlineStr">
        <is>
          <t>D70501</t>
        </is>
      </c>
      <c r="D70" s="288" t="inlineStr">
        <is>
          <t>PLC_PAGE_NO</t>
        </is>
      </c>
      <c r="E70" s="289" t="inlineStr"/>
      <c r="F70" s="271" t="inlineStr">
        <is>
          <t>페이지 번호</t>
        </is>
      </c>
      <c r="G70" s="256" t="inlineStr"/>
      <c r="H70" s="245" t="n"/>
      <c r="I70" s="245" t="n"/>
      <c r="J70" s="245" t="n"/>
      <c r="K70" s="245" t="n"/>
      <c r="L70" s="245" t="n"/>
      <c r="M70" s="245" t="n"/>
      <c r="N70" s="245" t="n"/>
    </row>
    <row r="71" ht="15.5" customHeight="1" s="163">
      <c r="B71" s="252" t="inlineStr">
        <is>
          <t>D</t>
        </is>
      </c>
      <c r="C71" s="273" t="inlineStr">
        <is>
          <t>D70502</t>
        </is>
      </c>
      <c r="D71" s="288" t="inlineStr">
        <is>
          <t>PLC_RECIPE_NO</t>
        </is>
      </c>
      <c r="E71" s="289" t="inlineStr"/>
      <c r="F71" s="271" t="inlineStr">
        <is>
          <t>레시피 번호</t>
        </is>
      </c>
      <c r="G71" s="256" t="inlineStr"/>
      <c r="H71" s="245" t="n"/>
      <c r="I71" s="245" t="n"/>
      <c r="J71" s="245" t="n"/>
      <c r="K71" s="245" t="n"/>
      <c r="L71" s="245" t="n"/>
      <c r="M71" s="245" t="n"/>
      <c r="N71" s="245" t="n"/>
    </row>
    <row r="72" ht="15.5" customHeight="1" s="163">
      <c r="B72" s="252" t="inlineStr">
        <is>
          <t>D</t>
        </is>
      </c>
      <c r="C72" s="273" t="inlineStr">
        <is>
          <t>D70503</t>
        </is>
      </c>
      <c r="D72" s="288" t="inlineStr">
        <is>
          <t>PLC_CURRENT_SLOT_NO</t>
        </is>
      </c>
      <c r="E72" s="289" t="inlineStr"/>
      <c r="F72" s="271" t="inlineStr">
        <is>
          <t>현재 슬롯</t>
        </is>
      </c>
      <c r="G72" s="256" t="inlineStr"/>
      <c r="H72" s="245" t="n"/>
      <c r="I72" s="245" t="n"/>
      <c r="J72" s="245" t="n"/>
      <c r="K72" s="245" t="n"/>
      <c r="L72" s="245" t="n"/>
      <c r="M72" s="245" t="n"/>
      <c r="N72" s="245" t="n"/>
    </row>
    <row r="73" ht="15.5" customHeight="1" s="163">
      <c r="B73" s="252" t="inlineStr">
        <is>
          <t>D</t>
        </is>
      </c>
      <c r="C73" s="273" t="inlineStr">
        <is>
          <t>D70510</t>
        </is>
      </c>
      <c r="D73" s="288" t="inlineStr">
        <is>
          <t>HEAD_THETA_POSITION</t>
        </is>
      </c>
      <c r="E73" s="289" t="inlineStr"/>
      <c r="F73" s="271" t="inlineStr">
        <is>
          <t>레이저 헤드 Theta(D70510)</t>
        </is>
      </c>
      <c r="G73" s="256" t="inlineStr"/>
      <c r="H73" s="245" t="n"/>
      <c r="I73" s="245" t="n"/>
      <c r="J73" s="245" t="n"/>
      <c r="K73" s="245" t="n"/>
      <c r="L73" s="245" t="n"/>
      <c r="M73" s="245" t="n"/>
      <c r="N73" s="245" t="n"/>
    </row>
    <row r="74" ht="15.5" customHeight="1" s="163">
      <c r="B74" s="252" t="inlineStr">
        <is>
          <t>D</t>
        </is>
      </c>
      <c r="C74" s="273" t="inlineStr">
        <is>
          <t>D70520</t>
        </is>
      </c>
      <c r="D74" s="288" t="inlineStr">
        <is>
          <t>PLC_CELL_ID_01~10</t>
        </is>
      </c>
      <c r="E74" s="289" t="inlineStr"/>
      <c r="F74" s="271" t="inlineStr">
        <is>
          <t>셀 ID(ASCII)</t>
        </is>
      </c>
      <c r="G74" s="256" t="inlineStr"/>
      <c r="H74" s="245" t="n"/>
      <c r="I74" s="245" t="n"/>
      <c r="J74" s="245" t="n"/>
      <c r="K74" s="245" t="n"/>
      <c r="L74" s="245" t="n"/>
      <c r="M74" s="245" t="n"/>
      <c r="N74" s="245" t="n"/>
    </row>
    <row r="75" ht="15.5" customHeight="1" s="163">
      <c r="B75" s="252" t="inlineStr">
        <is>
          <t>D</t>
        </is>
      </c>
      <c r="C75" s="273" t="inlineStr">
        <is>
          <t>D70530</t>
        </is>
      </c>
      <c r="D75" s="290" t="inlineStr">
        <is>
          <t>PLC_LOT_ID_01~08</t>
        </is>
      </c>
      <c r="E75" s="289" t="inlineStr"/>
      <c r="F75" s="271" t="inlineStr">
        <is>
          <t>로트 ID(ASCII)</t>
        </is>
      </c>
      <c r="G75" s="256" t="inlineStr"/>
      <c r="H75" s="245" t="n"/>
      <c r="I75" s="245" t="n"/>
      <c r="J75" s="245" t="n"/>
      <c r="K75" s="245" t="n"/>
      <c r="L75" s="245" t="n"/>
      <c r="M75" s="245" t="n"/>
      <c r="N75" s="245" t="n"/>
    </row>
    <row r="76" ht="15.5" customHeight="1" s="163">
      <c r="B76" s="252" t="inlineStr">
        <is>
          <t>[DO] Ajin 하드웨어 (ePrismaticDOAddress)</t>
        </is>
      </c>
      <c r="C76" s="273" t="inlineStr"/>
      <c r="D76" s="291" t="inlineStr"/>
      <c r="E76" s="289" t="inlineStr"/>
      <c r="F76" s="271" t="inlineStr"/>
      <c r="G76" s="256" t="inlineStr"/>
      <c r="H76" s="245" t="inlineStr"/>
      <c r="I76" s="245" t="n"/>
      <c r="J76" s="245" t="n"/>
      <c r="K76" s="245" t="n"/>
      <c r="L76" s="245" t="n"/>
      <c r="M76" s="245" t="n"/>
      <c r="N76" s="245" t="n"/>
    </row>
    <row r="77" ht="15.5" customHeight="1" s="163">
      <c r="B77" s="252" t="inlineStr">
        <is>
          <t>DO</t>
        </is>
      </c>
      <c r="C77" s="273" t="inlineStr">
        <is>
          <t>DO9</t>
        </is>
      </c>
      <c r="D77" s="292" t="inlineStr">
        <is>
          <t>CoreLaser_Control</t>
        </is>
      </c>
      <c r="E77" s="289" t="inlineStr"/>
      <c r="F77" s="271" t="inlineStr">
        <is>
          <t>Core 레이저 Gate</t>
        </is>
      </c>
      <c r="G77" s="256" t="inlineStr"/>
      <c r="H77" s="245" t="n"/>
      <c r="I77" s="245" t="n"/>
      <c r="J77" s="245" t="n"/>
      <c r="K77" s="245" t="n"/>
      <c r="L77" s="245" t="n"/>
      <c r="M77" s="245" t="n"/>
      <c r="N77" s="245" t="n"/>
    </row>
    <row r="78" ht="15.5" customHeight="1" s="163">
      <c r="B78" s="252" t="inlineStr">
        <is>
          <t>DO</t>
        </is>
      </c>
      <c r="C78" s="273" t="inlineStr">
        <is>
          <t>DO10</t>
        </is>
      </c>
      <c r="D78" s="291" t="inlineStr">
        <is>
          <t>CoreLaser_ErrorClearing</t>
        </is>
      </c>
      <c r="E78" s="289" t="inlineStr"/>
      <c r="F78" s="271" t="inlineStr">
        <is>
          <t>Core 에러 클리어</t>
        </is>
      </c>
      <c r="G78" s="256" t="inlineStr"/>
      <c r="H78" s="245" t="n"/>
      <c r="I78" s="245" t="n"/>
      <c r="J78" s="245" t="n"/>
      <c r="K78" s="245" t="n"/>
      <c r="L78" s="245" t="n"/>
      <c r="M78" s="245" t="n"/>
      <c r="N78" s="245" t="n"/>
    </row>
    <row r="79" ht="15.5" customHeight="1" s="163">
      <c r="B79" s="252" t="inlineStr">
        <is>
          <t>DO</t>
        </is>
      </c>
      <c r="C79" s="274" t="inlineStr">
        <is>
          <t>DO13</t>
        </is>
      </c>
      <c r="D79" s="292" t="inlineStr">
        <is>
          <t>RingLaser_Control</t>
        </is>
      </c>
      <c r="E79" s="289" t="inlineStr"/>
      <c r="F79" s="271" t="inlineStr">
        <is>
          <t>Ring 레이저 Gate</t>
        </is>
      </c>
      <c r="G79" s="256" t="inlineStr"/>
      <c r="H79" s="245" t="n"/>
      <c r="I79" s="245" t="n"/>
      <c r="J79" s="245" t="n"/>
      <c r="K79" s="245" t="n"/>
      <c r="L79" s="245" t="n"/>
      <c r="M79" s="245" t="n"/>
      <c r="N79" s="245" t="n"/>
    </row>
    <row r="80" ht="15.5" customHeight="1" s="163">
      <c r="B80" s="252" t="inlineStr">
        <is>
          <t>DO</t>
        </is>
      </c>
      <c r="C80" s="274" t="inlineStr">
        <is>
          <t>DO14</t>
        </is>
      </c>
      <c r="D80" s="292" t="inlineStr">
        <is>
          <t>RingLaser_ErrorClearing</t>
        </is>
      </c>
      <c r="E80" s="289" t="inlineStr"/>
      <c r="F80" s="271" t="inlineStr">
        <is>
          <t>Ring 에러 클리어</t>
        </is>
      </c>
      <c r="G80" s="256" t="inlineStr"/>
      <c r="H80" s="245" t="n"/>
      <c r="I80" s="245" t="n"/>
      <c r="J80" s="245" t="n"/>
      <c r="K80" s="245" t="n"/>
      <c r="L80" s="245" t="n"/>
      <c r="M80" s="245" t="n"/>
      <c r="N80" s="245" t="n"/>
    </row>
    <row r="81" ht="15.5" customHeight="1" s="163">
      <c r="B81" s="252" t="inlineStr">
        <is>
          <t>DO</t>
        </is>
      </c>
      <c r="C81" s="273" t="inlineStr">
        <is>
          <t>DO17</t>
        </is>
      </c>
      <c r="D81" s="292" t="inlineStr">
        <is>
          <t>EX_Red_Control</t>
        </is>
      </c>
      <c r="E81" s="289" t="inlineStr"/>
      <c r="F81" s="271" t="inlineStr">
        <is>
          <t>가이드 Red</t>
        </is>
      </c>
      <c r="G81" s="256" t="inlineStr"/>
      <c r="H81" s="245" t="n"/>
      <c r="I81" s="245" t="n"/>
      <c r="J81" s="245" t="n"/>
      <c r="K81" s="245" t="n"/>
      <c r="L81" s="245" t="n"/>
      <c r="M81" s="245" t="n"/>
      <c r="N81" s="245" t="n"/>
    </row>
    <row r="82" ht="15.5" customHeight="1" s="163">
      <c r="B82" s="262" t="n"/>
      <c r="C82" s="276" t="n"/>
      <c r="D82" s="293" t="n"/>
      <c r="E82" s="294" t="n"/>
      <c r="F82" s="295" t="n"/>
      <c r="G82" s="279" t="n"/>
      <c r="H82" s="245" t="n"/>
      <c r="I82" s="245" t="n"/>
      <c r="J82" s="245" t="n"/>
      <c r="K82" s="245" t="n"/>
      <c r="L82" s="245" t="n"/>
      <c r="M82" s="245" t="n"/>
      <c r="N82" s="245" t="n"/>
    </row>
    <row r="83" ht="15.5" customHeight="1" s="163">
      <c r="B83" s="246" t="n"/>
      <c r="C83" s="268" t="n"/>
      <c r="D83" s="285" t="n"/>
      <c r="E83" s="286" t="n"/>
      <c r="F83" s="287" t="n"/>
      <c r="G83" s="251" t="n"/>
      <c r="H83" s="245" t="n"/>
      <c r="I83" s="245" t="n"/>
      <c r="J83" s="245" t="n"/>
      <c r="K83" s="245" t="n"/>
      <c r="L83" s="245" t="n"/>
      <c r="M83" s="245" t="n"/>
      <c r="N83" s="245" t="n"/>
    </row>
    <row r="84" ht="15.5" customHeight="1" s="163">
      <c r="B84" s="252" t="n"/>
      <c r="C84" s="273" t="n"/>
      <c r="D84" s="288" t="n"/>
      <c r="E84" s="289" t="n"/>
      <c r="F84" s="271" t="n"/>
      <c r="G84" s="256" t="n"/>
      <c r="H84" s="245" t="n"/>
      <c r="I84" s="245" t="n"/>
      <c r="J84" s="245" t="n"/>
      <c r="K84" s="245" t="n"/>
      <c r="L84" s="245" t="n"/>
      <c r="M84" s="245" t="n"/>
      <c r="N84" s="245" t="n"/>
    </row>
    <row r="85" ht="15.5" customHeight="1" s="163">
      <c r="B85" s="252" t="n"/>
      <c r="C85" s="273" t="n"/>
      <c r="D85" s="288" t="n"/>
      <c r="E85" s="289" t="n"/>
      <c r="F85" s="271" t="n"/>
      <c r="G85" s="256" t="n"/>
      <c r="H85" s="245" t="n"/>
      <c r="I85" s="245" t="n"/>
      <c r="J85" s="245" t="n"/>
      <c r="K85" s="245" t="n"/>
      <c r="L85" s="245" t="n"/>
      <c r="M85" s="245" t="n"/>
      <c r="N85" s="245" t="n"/>
    </row>
    <row r="86" ht="15.5" customHeight="1" s="163">
      <c r="B86" s="252" t="n"/>
      <c r="C86" s="273" t="n"/>
      <c r="D86" s="288" t="n"/>
      <c r="E86" s="289" t="n"/>
      <c r="F86" s="271" t="n"/>
      <c r="G86" s="256" t="n"/>
      <c r="H86" s="245" t="n"/>
      <c r="I86" s="245" t="n"/>
      <c r="J86" s="245" t="n"/>
      <c r="K86" s="245" t="n"/>
      <c r="L86" s="245" t="n"/>
      <c r="M86" s="245" t="n"/>
      <c r="N86" s="245" t="n"/>
    </row>
    <row r="87" ht="15.5" customHeight="1" s="163">
      <c r="B87" s="252" t="n"/>
      <c r="C87" s="273" t="n"/>
      <c r="D87" s="288" t="n"/>
      <c r="E87" s="289" t="n"/>
      <c r="F87" s="271" t="n"/>
      <c r="G87" s="256" t="n"/>
      <c r="H87" s="245" t="n"/>
      <c r="I87" s="245" t="n"/>
      <c r="J87" s="245" t="n"/>
      <c r="K87" s="245" t="n"/>
      <c r="L87" s="245" t="n"/>
      <c r="M87" s="245" t="n"/>
      <c r="N87" s="245" t="n"/>
    </row>
    <row r="88" ht="15.5" customHeight="1" s="163">
      <c r="B88" s="252" t="n"/>
      <c r="C88" s="273" t="n"/>
      <c r="D88" s="288" t="n"/>
      <c r="E88" s="289" t="n"/>
      <c r="F88" s="271" t="n"/>
      <c r="G88" s="256" t="n"/>
      <c r="H88" s="245" t="n"/>
      <c r="I88" s="245" t="n"/>
      <c r="J88" s="245" t="n"/>
      <c r="K88" s="245" t="n"/>
      <c r="L88" s="245" t="n"/>
      <c r="M88" s="245" t="n"/>
      <c r="N88" s="245" t="n"/>
    </row>
    <row r="89" ht="15.5" customHeight="1" s="163">
      <c r="B89" s="252" t="n"/>
      <c r="C89" s="273" t="n"/>
      <c r="D89" s="288" t="n"/>
      <c r="E89" s="289" t="n"/>
      <c r="F89" s="271" t="n"/>
      <c r="G89" s="256" t="n"/>
      <c r="H89" s="245" t="n"/>
      <c r="I89" s="245" t="n"/>
      <c r="J89" s="245" t="n"/>
      <c r="K89" s="245" t="n"/>
      <c r="L89" s="245" t="n"/>
      <c r="M89" s="245" t="n"/>
      <c r="N89" s="245" t="n"/>
    </row>
    <row r="90" ht="15.5" customHeight="1" s="163">
      <c r="B90" s="252" t="n"/>
      <c r="C90" s="273" t="n"/>
      <c r="D90" s="288" t="n"/>
      <c r="E90" s="289" t="n"/>
      <c r="F90" s="271" t="n"/>
      <c r="G90" s="256" t="n"/>
      <c r="H90" s="245" t="n"/>
      <c r="I90" s="245" t="n"/>
      <c r="J90" s="245" t="n"/>
      <c r="K90" s="245" t="n"/>
      <c r="L90" s="245" t="n"/>
      <c r="M90" s="245" t="n"/>
      <c r="N90" s="245" t="n"/>
    </row>
    <row r="91" ht="15.5" customHeight="1" s="163">
      <c r="B91" s="252" t="n"/>
      <c r="C91" s="273" t="n"/>
      <c r="D91" s="290" t="n"/>
      <c r="E91" s="289" t="n"/>
      <c r="F91" s="271" t="n"/>
      <c r="G91" s="256" t="n"/>
      <c r="H91" s="245" t="n"/>
      <c r="I91" s="245" t="n"/>
      <c r="J91" s="245" t="n"/>
      <c r="K91" s="245" t="n"/>
      <c r="L91" s="245" t="n"/>
      <c r="M91" s="245" t="n"/>
      <c r="N91" s="245" t="n"/>
    </row>
    <row r="92" ht="15.5" customHeight="1" s="163">
      <c r="B92" s="252" t="n"/>
      <c r="C92" s="273" t="n"/>
      <c r="D92" s="291" t="n"/>
      <c r="E92" s="289" t="n"/>
      <c r="F92" s="271" t="n"/>
      <c r="G92" s="256" t="n"/>
      <c r="H92" s="245" t="n"/>
      <c r="I92" s="245" t="n"/>
      <c r="J92" s="245" t="n"/>
      <c r="K92" s="245" t="n"/>
      <c r="L92" s="245" t="n"/>
      <c r="M92" s="245" t="n"/>
      <c r="N92" s="245" t="n"/>
    </row>
    <row r="93" ht="15.5" customHeight="1" s="163">
      <c r="B93" s="252" t="n"/>
      <c r="C93" s="273" t="n"/>
      <c r="D93" s="292" t="n"/>
      <c r="E93" s="289" t="n"/>
      <c r="F93" s="271" t="n"/>
      <c r="G93" s="256" t="n"/>
      <c r="H93" s="245" t="n"/>
      <c r="I93" s="245" t="n"/>
      <c r="J93" s="245" t="n"/>
      <c r="K93" s="245" t="n"/>
      <c r="L93" s="245" t="n"/>
      <c r="M93" s="245" t="n"/>
      <c r="N93" s="245" t="n"/>
    </row>
    <row r="94" ht="15.5" customHeight="1" s="163">
      <c r="B94" s="252" t="n"/>
      <c r="C94" s="273" t="n"/>
      <c r="D94" s="291" t="n"/>
      <c r="E94" s="289" t="n"/>
      <c r="F94" s="271" t="n"/>
      <c r="G94" s="256" t="n"/>
      <c r="H94" s="245" t="n"/>
      <c r="I94" s="245" t="n"/>
      <c r="J94" s="245" t="n"/>
      <c r="K94" s="245" t="n"/>
      <c r="L94" s="245" t="n"/>
      <c r="M94" s="245" t="n"/>
      <c r="N94" s="245" t="n"/>
    </row>
    <row r="95" ht="15.5" customHeight="1" s="163">
      <c r="B95" s="252" t="n"/>
      <c r="C95" s="274" t="n"/>
      <c r="D95" s="292" t="n"/>
      <c r="E95" s="289" t="n"/>
      <c r="F95" s="271" t="n"/>
      <c r="G95" s="256" t="n"/>
      <c r="H95" s="245" t="n"/>
      <c r="I95" s="245" t="n"/>
      <c r="J95" s="245" t="n"/>
      <c r="K95" s="245" t="n"/>
      <c r="L95" s="245" t="n"/>
      <c r="M95" s="245" t="n"/>
      <c r="N95" s="245" t="n"/>
    </row>
    <row r="96" ht="15.5" customHeight="1" s="163">
      <c r="B96" s="252" t="n"/>
      <c r="C96" s="274" t="n"/>
      <c r="D96" s="292" t="n"/>
      <c r="E96" s="289" t="n"/>
      <c r="F96" s="271" t="n"/>
      <c r="G96" s="256" t="n"/>
      <c r="H96" s="245" t="n"/>
      <c r="I96" s="245" t="n"/>
      <c r="J96" s="245" t="n"/>
      <c r="K96" s="245" t="n"/>
      <c r="L96" s="245" t="n"/>
      <c r="M96" s="245" t="n"/>
      <c r="N96" s="245" t="n"/>
    </row>
    <row r="97" ht="15.5" customHeight="1" s="163">
      <c r="B97" s="252" t="n"/>
      <c r="C97" s="273" t="n"/>
      <c r="D97" s="292" t="n"/>
      <c r="E97" s="289" t="n"/>
      <c r="F97" s="271" t="n"/>
      <c r="G97" s="256" t="n"/>
      <c r="H97" s="245" t="n"/>
      <c r="I97" s="245" t="n"/>
      <c r="J97" s="245" t="n"/>
      <c r="K97" s="245" t="n"/>
      <c r="L97" s="245" t="n"/>
      <c r="M97" s="245" t="n"/>
      <c r="N97" s="245" t="n"/>
    </row>
    <row r="98" ht="15.5" customHeight="1" s="163">
      <c r="B98" s="262" t="n"/>
      <c r="C98" s="276" t="n"/>
      <c r="D98" s="293" t="n"/>
      <c r="E98" s="294" t="n"/>
      <c r="F98" s="295" t="n"/>
      <c r="G98" s="279" t="n"/>
      <c r="H98" s="245" t="n"/>
      <c r="I98" s="245" t="n"/>
      <c r="J98" s="245" t="n"/>
      <c r="K98" s="245" t="n"/>
      <c r="L98" s="245" t="n"/>
      <c r="M98" s="245" t="n"/>
      <c r="N98" s="245" t="n"/>
    </row>
    <row r="99" ht="15.5" customHeight="1" s="163">
      <c r="B99" s="246" t="n"/>
      <c r="C99" s="268" t="n"/>
      <c r="D99" s="285" t="n"/>
      <c r="E99" s="286" t="n"/>
      <c r="F99" s="287" t="n"/>
      <c r="G99" s="251" t="n"/>
      <c r="H99" s="245" t="n"/>
      <c r="I99" s="245" t="n"/>
      <c r="J99" s="245" t="n"/>
      <c r="K99" s="245" t="n"/>
      <c r="L99" s="245" t="n"/>
      <c r="M99" s="245" t="n"/>
      <c r="N99" s="245" t="n"/>
    </row>
    <row r="100" ht="15.5" customHeight="1" s="163">
      <c r="B100" s="252" t="n"/>
      <c r="C100" s="273" t="n"/>
      <c r="D100" s="288" t="n"/>
      <c r="E100" s="289" t="n"/>
      <c r="F100" s="271" t="n"/>
      <c r="G100" s="256" t="n"/>
      <c r="H100" s="245" t="n"/>
      <c r="I100" s="245" t="n"/>
      <c r="J100" s="245" t="n"/>
      <c r="K100" s="245" t="n"/>
      <c r="L100" s="245" t="n"/>
      <c r="M100" s="245" t="n"/>
      <c r="N100" s="245" t="n"/>
    </row>
    <row r="101" ht="15.5" customHeight="1" s="163">
      <c r="B101" s="252" t="n"/>
      <c r="C101" s="273" t="n"/>
      <c r="D101" s="288" t="n"/>
      <c r="E101" s="289" t="n"/>
      <c r="F101" s="271" t="n"/>
      <c r="G101" s="256" t="n"/>
      <c r="H101" s="245" t="n"/>
      <c r="I101" s="245" t="n"/>
      <c r="J101" s="245" t="n"/>
      <c r="K101" s="245" t="n"/>
      <c r="L101" s="245" t="n"/>
      <c r="M101" s="245" t="n"/>
      <c r="N101" s="245" t="n"/>
    </row>
    <row r="102" ht="15.5" customHeight="1" s="163">
      <c r="B102" s="252" t="n"/>
      <c r="C102" s="273" t="n"/>
      <c r="D102" s="288" t="n"/>
      <c r="E102" s="289" t="n"/>
      <c r="F102" s="271" t="n"/>
      <c r="G102" s="256" t="n"/>
      <c r="H102" s="245" t="n"/>
      <c r="I102" s="245" t="n"/>
      <c r="J102" s="245" t="n"/>
      <c r="K102" s="245" t="n"/>
      <c r="L102" s="245" t="n"/>
      <c r="M102" s="245" t="n"/>
      <c r="N102" s="245" t="n"/>
    </row>
    <row r="103" ht="15.5" customHeight="1" s="163">
      <c r="B103" s="252" t="n"/>
      <c r="C103" s="273" t="n"/>
      <c r="D103" s="288" t="n"/>
      <c r="E103" s="289" t="n"/>
      <c r="F103" s="271" t="n"/>
      <c r="G103" s="256" t="n"/>
      <c r="H103" s="245" t="n"/>
      <c r="I103" s="245" t="n"/>
      <c r="J103" s="245" t="n"/>
      <c r="K103" s="245" t="n"/>
      <c r="L103" s="245" t="n"/>
      <c r="M103" s="245" t="n"/>
      <c r="N103" s="245" t="n"/>
    </row>
    <row r="104" ht="15.5" customHeight="1" s="163">
      <c r="B104" s="252" t="n"/>
      <c r="C104" s="273" t="n"/>
      <c r="D104" s="288" t="n"/>
      <c r="E104" s="289" t="n"/>
      <c r="F104" s="271" t="n"/>
      <c r="G104" s="256" t="n"/>
      <c r="H104" s="245" t="n"/>
      <c r="I104" s="245" t="n"/>
      <c r="J104" s="245" t="n"/>
      <c r="K104" s="245" t="n"/>
      <c r="L104" s="245" t="n"/>
      <c r="M104" s="245" t="n"/>
      <c r="N104" s="245" t="n"/>
    </row>
    <row r="105" ht="15.5" customHeight="1" s="163">
      <c r="B105" s="252" t="n"/>
      <c r="C105" s="273" t="n"/>
      <c r="D105" s="288" t="n"/>
      <c r="E105" s="289" t="n"/>
      <c r="F105" s="271" t="n"/>
      <c r="G105" s="256" t="n"/>
      <c r="H105" s="245" t="n"/>
      <c r="I105" s="245" t="n"/>
      <c r="J105" s="245" t="n"/>
      <c r="K105" s="245" t="n"/>
      <c r="L105" s="245" t="n"/>
      <c r="M105" s="245" t="n"/>
      <c r="N105" s="245" t="n"/>
    </row>
    <row r="106" ht="15.5" customHeight="1" s="163">
      <c r="B106" s="252" t="n"/>
      <c r="C106" s="273" t="n"/>
      <c r="D106" s="288" t="n"/>
      <c r="E106" s="289" t="n"/>
      <c r="F106" s="271" t="n"/>
      <c r="G106" s="256" t="n"/>
      <c r="H106" s="245" t="n"/>
      <c r="I106" s="245" t="n"/>
      <c r="J106" s="245" t="n"/>
      <c r="K106" s="245" t="n"/>
      <c r="L106" s="245" t="n"/>
      <c r="M106" s="245" t="n"/>
      <c r="N106" s="245" t="n"/>
    </row>
    <row r="107" ht="15.5" customHeight="1" s="163">
      <c r="B107" s="252" t="n"/>
      <c r="C107" s="273" t="n"/>
      <c r="D107" s="290" t="n"/>
      <c r="E107" s="289" t="n"/>
      <c r="F107" s="271" t="n"/>
      <c r="G107" s="256" t="n"/>
      <c r="H107" s="245" t="n"/>
      <c r="I107" s="245" t="n"/>
      <c r="J107" s="245" t="n"/>
      <c r="K107" s="245" t="n"/>
      <c r="L107" s="245" t="n"/>
      <c r="M107" s="245" t="n"/>
      <c r="N107" s="245" t="n"/>
    </row>
    <row r="108" ht="15.5" customHeight="1" s="163">
      <c r="B108" s="252" t="n"/>
      <c r="C108" s="273" t="n"/>
      <c r="D108" s="291" t="n"/>
      <c r="E108" s="289" t="n"/>
      <c r="F108" s="271" t="n"/>
      <c r="G108" s="256" t="n"/>
      <c r="H108" s="245" t="n"/>
      <c r="I108" s="245" t="n"/>
      <c r="J108" s="245" t="n"/>
      <c r="K108" s="245" t="n"/>
      <c r="L108" s="245" t="n"/>
      <c r="M108" s="245" t="n"/>
      <c r="N108" s="245" t="n"/>
    </row>
    <row r="109" ht="15.5" customHeight="1" s="163">
      <c r="B109" s="252" t="n"/>
      <c r="C109" s="273" t="n"/>
      <c r="D109" s="292" t="n"/>
      <c r="E109" s="289" t="n"/>
      <c r="F109" s="271" t="n"/>
      <c r="G109" s="256" t="n"/>
      <c r="H109" s="245" t="n"/>
      <c r="I109" s="245" t="n"/>
      <c r="J109" s="245" t="n"/>
      <c r="K109" s="245" t="n"/>
      <c r="L109" s="245" t="n"/>
      <c r="M109" s="245" t="n"/>
      <c r="N109" s="245" t="n"/>
    </row>
    <row r="110" ht="15.5" customHeight="1" s="163">
      <c r="B110" s="252" t="n"/>
      <c r="C110" s="273" t="n"/>
      <c r="D110" s="291" t="n"/>
      <c r="E110" s="289" t="n"/>
      <c r="F110" s="271" t="n"/>
      <c r="G110" s="256" t="n"/>
      <c r="H110" s="245" t="n"/>
      <c r="I110" s="245" t="n"/>
      <c r="J110" s="245" t="n"/>
      <c r="K110" s="245" t="n"/>
      <c r="L110" s="245" t="n"/>
      <c r="M110" s="245" t="n"/>
      <c r="N110" s="245" t="n"/>
    </row>
    <row r="111" ht="15.5" customHeight="1" s="163">
      <c r="B111" s="252" t="n"/>
      <c r="C111" s="274" t="n"/>
      <c r="D111" s="292" t="n"/>
      <c r="E111" s="289" t="n"/>
      <c r="F111" s="271" t="n"/>
      <c r="G111" s="256" t="n"/>
      <c r="H111" s="245" t="n"/>
      <c r="I111" s="245" t="n"/>
      <c r="J111" s="245" t="n"/>
      <c r="K111" s="245" t="n"/>
      <c r="L111" s="245" t="n"/>
      <c r="M111" s="245" t="n"/>
      <c r="N111" s="245" t="n"/>
    </row>
    <row r="112" ht="15.5" customHeight="1" s="163">
      <c r="B112" s="252" t="n"/>
      <c r="C112" s="274" t="n"/>
      <c r="D112" s="291" t="n"/>
      <c r="E112" s="289" t="n"/>
      <c r="F112" s="271" t="n"/>
      <c r="G112" s="256" t="n"/>
      <c r="H112" s="245" t="n"/>
      <c r="I112" s="245" t="n"/>
      <c r="J112" s="245" t="n"/>
      <c r="K112" s="245" t="n"/>
      <c r="L112" s="245" t="n"/>
      <c r="M112" s="245" t="n"/>
      <c r="N112" s="245" t="n"/>
    </row>
    <row r="113" ht="15.5" customHeight="1" s="163">
      <c r="B113" s="252" t="n"/>
      <c r="C113" s="273" t="n"/>
      <c r="D113" s="292" t="n"/>
      <c r="E113" s="289" t="n"/>
      <c r="F113" s="271" t="n"/>
      <c r="G113" s="256" t="n"/>
      <c r="H113" s="245" t="n"/>
      <c r="I113" s="245" t="n"/>
      <c r="J113" s="245" t="n"/>
      <c r="K113" s="245" t="n"/>
      <c r="L113" s="245" t="n"/>
      <c r="M113" s="245" t="n"/>
      <c r="N113" s="245" t="n"/>
    </row>
    <row r="114" ht="15.5" customHeight="1" s="163">
      <c r="B114" s="262" t="n"/>
      <c r="C114" s="276" t="n"/>
      <c r="D114" s="296" t="n"/>
      <c r="E114" s="294" t="n"/>
      <c r="F114" s="295" t="n"/>
      <c r="G114" s="279" t="n"/>
      <c r="H114" s="245" t="n"/>
      <c r="I114" s="245" t="n"/>
      <c r="J114" s="245" t="n"/>
      <c r="K114" s="245" t="n"/>
      <c r="L114" s="245" t="n"/>
      <c r="M114" s="245" t="n"/>
      <c r="N114" s="245" t="n"/>
    </row>
    <row r="115" ht="11.25" customFormat="1" customHeight="1" s="242">
      <c r="H115" s="245" t="n"/>
      <c r="I115" s="245" t="n"/>
      <c r="J115" s="245" t="n"/>
      <c r="K115" s="245" t="n"/>
      <c r="L115" s="245" t="n"/>
      <c r="M115" s="245" t="n"/>
      <c r="N115" s="245" t="n"/>
    </row>
    <row r="116" ht="15" customHeight="1" s="163">
      <c r="B116" s="297" t="n"/>
      <c r="C116" s="247" t="n"/>
      <c r="D116" s="248" t="n"/>
      <c r="E116" s="249" t="n"/>
      <c r="F116" s="250" t="n"/>
      <c r="G116" s="251" t="n"/>
      <c r="H116" s="245" t="n"/>
      <c r="I116" s="245" t="n"/>
      <c r="J116" s="245" t="n"/>
      <c r="K116" s="245" t="n"/>
      <c r="L116" s="245" t="n"/>
      <c r="M116" s="245" t="n"/>
      <c r="N116" s="245" t="n"/>
    </row>
    <row r="117" ht="15" customHeight="1" s="163">
      <c r="B117" s="298" t="n"/>
      <c r="C117" s="247" t="n"/>
      <c r="D117" s="299" t="n"/>
      <c r="E117" s="254" t="n"/>
      <c r="F117" s="255" t="n"/>
      <c r="G117" s="256" t="n"/>
      <c r="H117" s="245" t="n"/>
      <c r="I117" s="245" t="n"/>
      <c r="J117" s="245" t="n"/>
      <c r="K117" s="245" t="n"/>
      <c r="L117" s="245" t="n"/>
      <c r="M117" s="245" t="n"/>
      <c r="N117" s="245" t="n"/>
    </row>
    <row r="118" ht="15" customHeight="1" s="163">
      <c r="B118" s="298" t="n"/>
      <c r="C118" s="247" t="n"/>
      <c r="D118" s="299" t="n"/>
      <c r="E118" s="254" t="n"/>
      <c r="F118" s="255" t="n"/>
      <c r="G118" s="256" t="n"/>
      <c r="H118" s="245" t="n"/>
      <c r="I118" s="245" t="n"/>
      <c r="J118" s="245" t="n"/>
      <c r="K118" s="245" t="n"/>
      <c r="L118" s="245" t="n"/>
      <c r="M118" s="245" t="n"/>
      <c r="N118" s="245" t="n"/>
    </row>
    <row r="119" ht="15" customHeight="1" s="163">
      <c r="B119" s="298" t="n"/>
      <c r="C119" s="247" t="n"/>
      <c r="D119" s="299" t="n"/>
      <c r="E119" s="254" t="n"/>
      <c r="F119" s="255" t="n"/>
      <c r="G119" s="256" t="n"/>
      <c r="H119" s="245" t="n"/>
      <c r="I119" s="245" t="n"/>
      <c r="J119" s="245" t="n"/>
      <c r="K119" s="245" t="n"/>
      <c r="L119" s="245" t="n"/>
      <c r="M119" s="245" t="n"/>
      <c r="N119" s="245" t="n"/>
    </row>
    <row r="120" ht="15" customHeight="1" s="163">
      <c r="B120" s="298" t="n"/>
      <c r="C120" s="247" t="n"/>
      <c r="D120" s="299" t="n"/>
      <c r="E120" s="254" t="n"/>
      <c r="F120" s="255" t="n"/>
      <c r="G120" s="256" t="n"/>
      <c r="H120" s="245" t="n"/>
      <c r="I120" s="245" t="n"/>
      <c r="J120" s="245" t="n"/>
      <c r="K120" s="245" t="n"/>
      <c r="L120" s="245" t="n"/>
      <c r="M120" s="245" t="n"/>
      <c r="N120" s="245" t="n"/>
    </row>
    <row r="121" ht="15" customHeight="1" s="163">
      <c r="B121" s="298" t="n"/>
      <c r="C121" s="247" t="n"/>
      <c r="D121" s="299" t="n"/>
      <c r="E121" s="254" t="n"/>
      <c r="F121" s="255" t="n"/>
      <c r="G121" s="256" t="n"/>
      <c r="H121" s="245" t="n"/>
      <c r="I121" s="245" t="n"/>
      <c r="J121" s="245" t="n"/>
      <c r="K121" s="245" t="n"/>
      <c r="L121" s="245" t="n"/>
      <c r="M121" s="245" t="n"/>
      <c r="N121" s="245" t="n"/>
    </row>
    <row r="122" ht="15" customHeight="1" s="163">
      <c r="B122" s="298" t="n"/>
      <c r="C122" s="247" t="n"/>
      <c r="D122" s="299" t="n"/>
      <c r="E122" s="254" t="n"/>
      <c r="F122" s="255" t="n"/>
      <c r="G122" s="256" t="n"/>
      <c r="H122" s="245" t="n"/>
      <c r="I122" s="245" t="n"/>
      <c r="J122" s="245" t="n"/>
      <c r="K122" s="245" t="n"/>
      <c r="L122" s="245" t="n"/>
      <c r="M122" s="245" t="n"/>
      <c r="N122" s="245" t="n"/>
    </row>
    <row r="123" ht="15" customHeight="1" s="163">
      <c r="B123" s="298" t="n"/>
      <c r="C123" s="247" t="n"/>
      <c r="D123" s="299" t="n"/>
      <c r="E123" s="254" t="n"/>
      <c r="F123" s="255" t="n"/>
      <c r="G123" s="256" t="n"/>
      <c r="H123" s="245" t="n"/>
      <c r="I123" s="245" t="n"/>
      <c r="J123" s="245" t="n"/>
      <c r="K123" s="245" t="n"/>
      <c r="L123" s="245" t="n"/>
      <c r="M123" s="245" t="n"/>
      <c r="N123" s="245" t="n"/>
    </row>
    <row r="124" ht="15" customHeight="1" s="163">
      <c r="B124" s="298" t="n"/>
      <c r="C124" s="247" t="n"/>
      <c r="D124" s="299" t="n"/>
      <c r="E124" s="254" t="n"/>
      <c r="F124" s="255" t="n"/>
      <c r="G124" s="256" t="n"/>
      <c r="H124" s="245" t="n"/>
      <c r="I124" s="245" t="n"/>
      <c r="J124" s="245" t="n"/>
      <c r="K124" s="245" t="n"/>
      <c r="L124" s="245" t="n"/>
      <c r="M124" s="245" t="n"/>
      <c r="N124" s="245" t="n"/>
    </row>
    <row r="125" ht="15" customHeight="1" s="163">
      <c r="B125" s="298" t="n"/>
      <c r="C125" s="247" t="n"/>
      <c r="D125" s="261" t="n"/>
      <c r="E125" s="254" t="n"/>
      <c r="F125" s="255" t="n"/>
      <c r="G125" s="256" t="n"/>
      <c r="H125" s="245" t="n"/>
      <c r="I125" s="245" t="n"/>
      <c r="J125" s="245" t="n"/>
      <c r="K125" s="245" t="n"/>
      <c r="L125" s="245" t="n"/>
      <c r="M125" s="245" t="n"/>
      <c r="N125" s="245" t="n"/>
    </row>
    <row r="126" ht="15" customHeight="1" s="163">
      <c r="B126" s="298" t="n"/>
      <c r="C126" s="257" t="n"/>
      <c r="D126" s="261" t="n"/>
      <c r="E126" s="254" t="n"/>
      <c r="F126" s="255" t="n"/>
      <c r="G126" s="256" t="n"/>
      <c r="H126" s="245" t="n"/>
      <c r="I126" s="245" t="n"/>
      <c r="J126" s="245" t="n"/>
      <c r="K126" s="245" t="n"/>
      <c r="L126" s="245" t="n"/>
      <c r="M126" s="245" t="n"/>
      <c r="N126" s="245" t="n"/>
    </row>
    <row r="127" ht="15" customHeight="1" s="163">
      <c r="B127" s="298" t="n"/>
      <c r="C127" s="258" t="n"/>
      <c r="D127" s="261" t="n"/>
      <c r="E127" s="254" t="n"/>
      <c r="F127" s="255" t="n"/>
      <c r="G127" s="256" t="n"/>
      <c r="H127" s="245" t="n"/>
      <c r="I127" s="245" t="n"/>
      <c r="J127" s="245" t="n"/>
      <c r="K127" s="245" t="n"/>
      <c r="L127" s="245" t="n"/>
      <c r="M127" s="245" t="n"/>
      <c r="N127" s="245" t="n"/>
    </row>
    <row r="128" ht="15" customHeight="1" s="163">
      <c r="B128" s="298" t="n"/>
      <c r="C128" s="258" t="n"/>
      <c r="D128" s="261" t="n"/>
      <c r="E128" s="254" t="n"/>
      <c r="F128" s="255" t="n"/>
      <c r="G128" s="256" t="n"/>
      <c r="H128" s="245" t="n"/>
      <c r="I128" s="245" t="n"/>
      <c r="J128" s="245" t="n"/>
      <c r="K128" s="245" t="n"/>
      <c r="L128" s="245" t="n"/>
      <c r="M128" s="245" t="n"/>
      <c r="N128" s="245" t="n"/>
    </row>
    <row r="129" ht="15" customHeight="1" s="163">
      <c r="B129" s="298" t="n"/>
      <c r="C129" s="258" t="n"/>
      <c r="D129" s="261" t="n"/>
      <c r="E129" s="254" t="n"/>
      <c r="F129" s="255" t="n"/>
      <c r="G129" s="256" t="n"/>
      <c r="H129" s="245" t="n"/>
      <c r="I129" s="245" t="n"/>
      <c r="J129" s="245" t="n"/>
      <c r="K129" s="245" t="n"/>
      <c r="L129" s="245" t="n"/>
      <c r="M129" s="245" t="n"/>
      <c r="N129" s="245" t="n"/>
    </row>
    <row r="130" ht="15" customHeight="1" s="163">
      <c r="B130" s="298" t="n"/>
      <c r="C130" s="257" t="n"/>
      <c r="D130" s="261" t="n"/>
      <c r="E130" s="254" t="n"/>
      <c r="F130" s="255" t="n"/>
      <c r="G130" s="256" t="n"/>
      <c r="H130" s="245" t="n"/>
      <c r="I130" s="245" t="n"/>
      <c r="J130" s="245" t="n"/>
      <c r="K130" s="245" t="n"/>
      <c r="L130" s="245" t="n"/>
      <c r="M130" s="245" t="n"/>
      <c r="N130" s="245" t="n"/>
    </row>
    <row r="131" ht="15" customHeight="1" s="163">
      <c r="B131" s="300" t="n"/>
      <c r="C131" s="263" t="n"/>
      <c r="D131" s="283" t="n"/>
      <c r="E131" s="284" t="n"/>
      <c r="F131" s="266" t="n"/>
      <c r="G131" s="267" t="n"/>
      <c r="H131" s="245" t="n"/>
      <c r="I131" s="245" t="n"/>
      <c r="J131" s="245" t="n"/>
      <c r="K131" s="245" t="n"/>
      <c r="L131" s="245" t="n"/>
      <c r="M131" s="245" t="n"/>
      <c r="N131" s="245" t="n"/>
    </row>
    <row r="132" ht="15" customHeight="1" s="163">
      <c r="B132" s="297" t="n"/>
      <c r="C132" s="268" t="n"/>
      <c r="D132" s="301" t="n"/>
      <c r="E132" s="249" t="n"/>
      <c r="F132" s="250" t="n"/>
      <c r="G132" s="251" t="n"/>
      <c r="H132" s="245" t="n"/>
      <c r="I132" s="245" t="n"/>
      <c r="J132" s="245" t="n"/>
      <c r="K132" s="245" t="n"/>
      <c r="L132" s="245" t="n"/>
      <c r="M132" s="245" t="n"/>
      <c r="N132" s="245" t="n"/>
    </row>
    <row r="133" ht="15" customHeight="1" s="163">
      <c r="B133" s="302" t="n"/>
      <c r="C133" s="268" t="n"/>
      <c r="D133" s="303" t="n"/>
      <c r="E133" s="254" t="n"/>
      <c r="F133" s="255" t="n"/>
      <c r="G133" s="256" t="n"/>
      <c r="H133" s="245" t="n"/>
      <c r="I133" s="245" t="n"/>
      <c r="J133" s="245" t="n"/>
      <c r="K133" s="245" t="n"/>
      <c r="L133" s="245" t="n"/>
      <c r="M133" s="245" t="n"/>
      <c r="N133" s="245" t="n"/>
    </row>
    <row r="134" ht="15" customHeight="1" s="163">
      <c r="B134" s="302" t="n"/>
      <c r="C134" s="268" t="n"/>
      <c r="D134" s="303" t="n"/>
      <c r="E134" s="254" t="n"/>
      <c r="F134" s="255" t="n"/>
      <c r="G134" s="256" t="n"/>
      <c r="H134" s="245" t="n"/>
      <c r="I134" s="245" t="n"/>
      <c r="J134" s="245" t="n"/>
      <c r="K134" s="245" t="n"/>
      <c r="L134" s="245" t="n"/>
      <c r="M134" s="245" t="n"/>
      <c r="N134" s="245" t="n"/>
    </row>
    <row r="135" ht="15" customHeight="1" s="163">
      <c r="B135" s="302" t="n"/>
      <c r="C135" s="268" t="n"/>
      <c r="D135" s="303" t="n"/>
      <c r="E135" s="254" t="n"/>
      <c r="F135" s="255" t="n"/>
      <c r="G135" s="256" t="n"/>
      <c r="H135" s="245" t="n"/>
      <c r="I135" s="245" t="n"/>
      <c r="J135" s="245" t="n"/>
      <c r="K135" s="245" t="n"/>
      <c r="L135" s="245" t="n"/>
      <c r="M135" s="245" t="n"/>
      <c r="N135" s="245" t="n"/>
    </row>
    <row r="136" ht="15" customHeight="1" s="163">
      <c r="B136" s="302" t="n"/>
      <c r="C136" s="268" t="n"/>
      <c r="D136" s="303" t="n"/>
      <c r="E136" s="254" t="n"/>
      <c r="F136" s="255" t="n"/>
      <c r="G136" s="256" t="n"/>
      <c r="H136" s="245" t="n"/>
      <c r="I136" s="245" t="n"/>
      <c r="J136" s="245" t="n"/>
      <c r="K136" s="245" t="n"/>
      <c r="L136" s="245" t="n"/>
      <c r="M136" s="245" t="n"/>
      <c r="N136" s="245" t="n"/>
    </row>
    <row r="137" ht="15" customHeight="1" s="163">
      <c r="B137" s="302" t="n"/>
      <c r="C137" s="268" t="n"/>
      <c r="D137" s="303" t="n"/>
      <c r="E137" s="254" t="n"/>
      <c r="F137" s="255" t="n"/>
      <c r="G137" s="256" t="n"/>
      <c r="H137" s="245" t="n"/>
      <c r="I137" s="245" t="n"/>
      <c r="J137" s="245" t="n"/>
      <c r="K137" s="245" t="n"/>
      <c r="L137" s="245" t="n"/>
      <c r="M137" s="245" t="n"/>
      <c r="N137" s="245" t="n"/>
    </row>
    <row r="138" ht="15" customHeight="1" s="163">
      <c r="B138" s="302" t="n"/>
      <c r="C138" s="268" t="n"/>
      <c r="D138" s="303" t="n"/>
      <c r="E138" s="254" t="n"/>
      <c r="F138" s="255" t="n"/>
      <c r="G138" s="256" t="n"/>
      <c r="H138" s="245" t="n"/>
      <c r="I138" s="245" t="n"/>
      <c r="J138" s="245" t="n"/>
      <c r="K138" s="245" t="n"/>
      <c r="L138" s="245" t="n"/>
      <c r="M138" s="245" t="n"/>
      <c r="N138" s="245" t="n"/>
    </row>
    <row r="139" ht="15" customHeight="1" s="163">
      <c r="B139" s="302" t="n"/>
      <c r="C139" s="268" t="n"/>
      <c r="D139" s="272" t="n"/>
      <c r="E139" s="254" t="n"/>
      <c r="F139" s="255" t="n"/>
      <c r="G139" s="256" t="n"/>
      <c r="H139" s="245" t="n"/>
      <c r="I139" s="245" t="n"/>
      <c r="J139" s="245" t="n"/>
      <c r="K139" s="245" t="n"/>
      <c r="L139" s="245" t="n"/>
      <c r="M139" s="245" t="n"/>
      <c r="N139" s="245" t="n"/>
    </row>
    <row r="140" ht="15" customHeight="1" s="163">
      <c r="B140" s="302" t="n"/>
      <c r="C140" s="268" t="n"/>
      <c r="D140" s="272" t="n"/>
      <c r="E140" s="254" t="n"/>
      <c r="F140" s="255" t="n"/>
      <c r="G140" s="256" t="n"/>
      <c r="H140" s="245" t="n"/>
      <c r="I140" s="245" t="n"/>
      <c r="J140" s="245" t="n"/>
      <c r="K140" s="245" t="n"/>
      <c r="L140" s="245" t="n"/>
      <c r="M140" s="245" t="n"/>
      <c r="N140" s="245" t="n"/>
    </row>
    <row r="141" ht="15" customHeight="1" s="163">
      <c r="B141" s="302" t="n"/>
      <c r="C141" s="268" t="n"/>
      <c r="D141" s="272" t="n"/>
      <c r="E141" s="254" t="n"/>
      <c r="F141" s="255" t="n"/>
      <c r="G141" s="256" t="n"/>
      <c r="H141" s="245" t="n"/>
      <c r="I141" s="245" t="n"/>
      <c r="J141" s="245" t="n"/>
      <c r="K141" s="245" t="n"/>
      <c r="L141" s="245" t="n"/>
      <c r="M141" s="245" t="n"/>
      <c r="N141" s="245" t="n"/>
    </row>
    <row r="142" ht="15" customHeight="1" s="163">
      <c r="B142" s="302" t="n"/>
      <c r="C142" s="273" t="n"/>
      <c r="D142" s="272" t="n"/>
      <c r="E142" s="254" t="n"/>
      <c r="F142" s="255" t="n"/>
      <c r="G142" s="256" t="n"/>
      <c r="H142" s="245" t="n"/>
      <c r="I142" s="245" t="n"/>
      <c r="J142" s="245" t="n"/>
      <c r="K142" s="245" t="n"/>
      <c r="L142" s="245" t="n"/>
      <c r="M142" s="245" t="n"/>
      <c r="N142" s="245" t="n"/>
    </row>
    <row r="143" ht="15" customHeight="1" s="163">
      <c r="B143" s="302" t="n"/>
      <c r="C143" s="274" t="n"/>
      <c r="D143" s="272" t="n"/>
      <c r="E143" s="254" t="n"/>
      <c r="F143" s="255" t="n"/>
      <c r="G143" s="256" t="n"/>
      <c r="H143" s="245" t="n"/>
      <c r="I143" s="245" t="n"/>
      <c r="J143" s="245" t="n"/>
      <c r="K143" s="245" t="n"/>
      <c r="L143" s="245" t="n"/>
      <c r="M143" s="245" t="n"/>
      <c r="N143" s="245" t="n"/>
    </row>
    <row r="144" ht="15" customHeight="1" s="163">
      <c r="B144" s="302" t="n"/>
      <c r="C144" s="273" t="n"/>
      <c r="D144" s="275" t="n"/>
      <c r="E144" s="254" t="n"/>
      <c r="F144" s="255" t="n"/>
      <c r="G144" s="256" t="n"/>
      <c r="H144" s="245" t="n"/>
      <c r="I144" s="245" t="n"/>
      <c r="J144" s="245" t="n"/>
      <c r="K144" s="245" t="n"/>
      <c r="L144" s="245" t="n"/>
      <c r="M144" s="245" t="n"/>
      <c r="N144" s="245" t="n"/>
    </row>
    <row r="145" ht="15" customHeight="1" s="163">
      <c r="B145" s="302" t="n"/>
      <c r="C145" s="274" t="n"/>
      <c r="D145" s="275" t="n"/>
      <c r="E145" s="254" t="n"/>
      <c r="F145" s="255" t="n"/>
      <c r="G145" s="256" t="n"/>
      <c r="H145" s="245" t="n"/>
      <c r="I145" s="245" t="n"/>
      <c r="J145" s="245" t="n"/>
      <c r="K145" s="245" t="n"/>
      <c r="L145" s="245" t="n"/>
      <c r="M145" s="245" t="n"/>
      <c r="N145" s="245" t="n"/>
    </row>
    <row r="146" ht="15" customHeight="1" s="163">
      <c r="B146" s="302" t="n"/>
      <c r="C146" s="273" t="n"/>
      <c r="D146" s="275" t="n"/>
      <c r="E146" s="254" t="n"/>
      <c r="F146" s="255" t="n"/>
      <c r="G146" s="256" t="n"/>
    </row>
    <row r="147" ht="15" customHeight="1" s="163">
      <c r="B147" s="304" t="n"/>
      <c r="C147" s="305" t="n"/>
      <c r="D147" s="306" t="n"/>
      <c r="E147" s="284" t="n"/>
      <c r="F147" s="266" t="n"/>
      <c r="G147" s="267" t="n"/>
    </row>
    <row r="148" ht="15" customHeight="1" s="163">
      <c r="B148" s="297" t="n"/>
      <c r="C148" s="307" t="n"/>
      <c r="D148" s="285" t="n"/>
      <c r="E148" s="286" t="n"/>
      <c r="F148" s="287" t="n"/>
      <c r="G148" s="251" t="n"/>
    </row>
    <row r="149" ht="15" customHeight="1" s="163">
      <c r="B149" s="298" t="n"/>
      <c r="C149" s="308" t="n"/>
      <c r="D149" s="309" t="n"/>
      <c r="E149" s="289" t="n"/>
      <c r="F149" s="271" t="n"/>
      <c r="G149" s="256" t="n"/>
    </row>
    <row r="150" ht="15" customHeight="1" s="163">
      <c r="B150" s="298" t="n"/>
      <c r="C150" s="308" t="n"/>
      <c r="D150" s="288" t="n"/>
      <c r="E150" s="289" t="n"/>
      <c r="F150" s="271" t="n"/>
      <c r="G150" s="256" t="n"/>
    </row>
    <row r="151" ht="15" customHeight="1" s="163">
      <c r="B151" s="298" t="n"/>
      <c r="C151" s="308" t="n"/>
      <c r="D151" s="309" t="n"/>
      <c r="E151" s="289" t="n"/>
      <c r="F151" s="271" t="n"/>
      <c r="G151" s="256" t="n"/>
    </row>
    <row r="152" ht="15" customHeight="1" s="163">
      <c r="B152" s="298" t="n"/>
      <c r="C152" s="308" t="n"/>
      <c r="D152" s="288" t="n"/>
      <c r="E152" s="289" t="n"/>
      <c r="F152" s="271" t="n"/>
      <c r="G152" s="256" t="n"/>
    </row>
    <row r="153" ht="15" customHeight="1" s="163">
      <c r="B153" s="298" t="n"/>
      <c r="C153" s="308" t="n"/>
      <c r="D153" s="310" t="n"/>
      <c r="E153" s="289" t="n"/>
      <c r="F153" s="271" t="n"/>
      <c r="G153" s="256" t="n"/>
      <c r="H153" s="310" t="n"/>
    </row>
    <row r="154" ht="15" customHeight="1" s="163">
      <c r="B154" s="298" t="n"/>
      <c r="C154" s="308" t="n"/>
      <c r="D154" s="288" t="n"/>
      <c r="E154" s="289" t="n"/>
      <c r="F154" s="271" t="n"/>
      <c r="G154" s="256" t="n"/>
      <c r="H154" s="288" t="n"/>
    </row>
    <row r="155" ht="15" customHeight="1" s="163">
      <c r="B155" s="298" t="n"/>
      <c r="C155" s="308" t="n"/>
      <c r="D155" s="310" t="n"/>
      <c r="E155" s="289" t="n"/>
      <c r="F155" s="271" t="n"/>
      <c r="G155" s="256" t="n"/>
      <c r="H155" s="310" t="n"/>
    </row>
    <row r="156" ht="15" customHeight="1" s="163">
      <c r="B156" s="298" t="n"/>
      <c r="C156" s="308" t="n"/>
      <c r="D156" s="288" t="n"/>
      <c r="E156" s="289" t="n"/>
      <c r="F156" s="271" t="n"/>
      <c r="G156" s="256" t="n"/>
    </row>
    <row r="157" ht="15" customHeight="1" s="163">
      <c r="B157" s="298" t="n"/>
      <c r="C157" s="308" t="n"/>
      <c r="D157" s="288" t="n"/>
      <c r="E157" s="289" t="n"/>
      <c r="F157" s="271" t="n"/>
      <c r="G157" s="256" t="n"/>
    </row>
    <row r="158" ht="15" customHeight="1" s="163">
      <c r="B158" s="298" t="n"/>
      <c r="C158" s="308" t="n"/>
      <c r="D158" s="288" t="n"/>
      <c r="E158" s="289" t="n"/>
      <c r="F158" s="271" t="n"/>
      <c r="G158" s="256" t="n"/>
    </row>
    <row r="159" ht="15" customHeight="1" s="163">
      <c r="B159" s="298" t="n"/>
      <c r="C159" s="274" t="n"/>
      <c r="D159" s="288" t="n"/>
      <c r="E159" s="289" t="n"/>
      <c r="F159" s="271" t="n"/>
      <c r="G159" s="256" t="n"/>
    </row>
    <row r="160" ht="15" customHeight="1" s="163">
      <c r="B160" s="298" t="n"/>
      <c r="C160" s="273" t="n"/>
      <c r="D160" s="288" t="n"/>
      <c r="E160" s="289" t="n"/>
      <c r="F160" s="271" t="n"/>
      <c r="G160" s="256" t="n"/>
    </row>
    <row r="161" ht="15" customHeight="1" s="163">
      <c r="B161" s="298" t="n"/>
      <c r="C161" s="274" t="n"/>
      <c r="D161" s="288" t="n"/>
      <c r="E161" s="289" t="n"/>
      <c r="F161" s="271" t="n"/>
      <c r="G161" s="256" t="n"/>
    </row>
    <row r="162" ht="15" customHeight="1" s="163">
      <c r="B162" s="298" t="n"/>
      <c r="C162" s="273" t="n"/>
      <c r="D162" s="288" t="n"/>
      <c r="E162" s="289" t="n"/>
      <c r="F162" s="271" t="n"/>
      <c r="G162" s="256" t="n"/>
    </row>
    <row r="163" ht="15" customHeight="1" s="163">
      <c r="B163" s="300" t="n"/>
      <c r="C163" s="276" t="n"/>
      <c r="D163" s="288" t="n"/>
      <c r="E163" s="294" t="n"/>
      <c r="F163" s="295" t="n"/>
      <c r="G163" s="279" t="n"/>
    </row>
    <row r="164" ht="15" customHeight="1" s="163">
      <c r="B164" s="302" t="n"/>
      <c r="C164" s="307" t="n"/>
      <c r="D164" s="285" t="n"/>
      <c r="E164" s="311" t="n"/>
      <c r="F164" s="281" t="n"/>
      <c r="G164" s="282" t="n"/>
    </row>
    <row r="165" ht="15" customHeight="1" s="163">
      <c r="B165" s="302" t="n"/>
      <c r="C165" s="308" t="n"/>
      <c r="D165" s="309" t="n"/>
      <c r="E165" s="289" t="n"/>
      <c r="F165" s="271" t="n"/>
      <c r="G165" s="256" t="n"/>
    </row>
    <row r="166" ht="15" customHeight="1" s="163">
      <c r="B166" s="302" t="n"/>
      <c r="C166" s="308" t="n"/>
      <c r="D166" s="288" t="n"/>
      <c r="E166" s="289" t="n"/>
      <c r="F166" s="271" t="n"/>
      <c r="G166" s="256" t="n"/>
    </row>
    <row r="167" ht="15" customHeight="1" s="163">
      <c r="B167" s="302" t="n"/>
      <c r="C167" s="308" t="n"/>
      <c r="D167" s="309" t="n"/>
      <c r="E167" s="289" t="n"/>
      <c r="F167" s="271" t="n"/>
      <c r="G167" s="256" t="n"/>
    </row>
    <row r="168" ht="15" customHeight="1" s="163">
      <c r="B168" s="302" t="n"/>
      <c r="C168" s="308" t="n"/>
      <c r="D168" s="288" t="n"/>
      <c r="E168" s="289" t="n"/>
      <c r="F168" s="271" t="n"/>
      <c r="G168" s="256" t="n"/>
    </row>
    <row r="169" ht="15" customHeight="1" s="163">
      <c r="B169" s="302" t="n"/>
      <c r="C169" s="308" t="n"/>
      <c r="D169" s="310" t="n"/>
      <c r="E169" s="289" t="n"/>
      <c r="F169" s="271" t="n"/>
      <c r="G169" s="256" t="n"/>
      <c r="H169" s="310" t="n"/>
    </row>
    <row r="170" ht="15" customHeight="1" s="163">
      <c r="B170" s="302" t="n"/>
      <c r="C170" s="308" t="n"/>
      <c r="D170" s="288" t="n"/>
      <c r="E170" s="289" t="n"/>
      <c r="F170" s="271" t="n"/>
      <c r="G170" s="256" t="n"/>
      <c r="H170" s="288" t="n"/>
    </row>
    <row r="171" ht="15" customHeight="1" s="163">
      <c r="B171" s="302" t="n"/>
      <c r="C171" s="308" t="n"/>
      <c r="D171" s="310" t="n"/>
      <c r="E171" s="289" t="n"/>
      <c r="F171" s="271" t="n"/>
      <c r="G171" s="256" t="n"/>
      <c r="H171" s="310" t="n"/>
    </row>
    <row r="172" ht="15" customHeight="1" s="163">
      <c r="B172" s="302" t="n"/>
      <c r="C172" s="308" t="n"/>
      <c r="D172" s="288" t="n"/>
      <c r="E172" s="289" t="n"/>
      <c r="F172" s="271" t="n"/>
      <c r="G172" s="256" t="n"/>
    </row>
    <row r="173" ht="15" customHeight="1" s="163">
      <c r="B173" s="302" t="n"/>
      <c r="C173" s="308" t="n"/>
      <c r="D173" s="288" t="n"/>
      <c r="E173" s="289" t="n"/>
      <c r="F173" s="271" t="n"/>
      <c r="G173" s="256" t="n"/>
    </row>
    <row r="174" ht="15" customHeight="1" s="163">
      <c r="B174" s="302" t="n"/>
      <c r="C174" s="308" t="n"/>
      <c r="D174" s="288" t="n"/>
      <c r="E174" s="289" t="n"/>
      <c r="F174" s="271" t="n"/>
      <c r="G174" s="256" t="n"/>
    </row>
    <row r="175" ht="15" customHeight="1" s="163">
      <c r="B175" s="302" t="n"/>
      <c r="C175" s="274" t="n"/>
      <c r="D175" s="288" t="n"/>
      <c r="E175" s="289" t="n"/>
      <c r="F175" s="271" t="n"/>
      <c r="G175" s="256" t="n"/>
    </row>
    <row r="176" ht="15" customHeight="1" s="163">
      <c r="B176" s="302" t="n"/>
      <c r="C176" s="273" t="n"/>
      <c r="D176" s="288" t="n"/>
      <c r="E176" s="289" t="n"/>
      <c r="F176" s="271" t="n"/>
      <c r="G176" s="256" t="n"/>
    </row>
    <row r="177" ht="15" customHeight="1" s="163">
      <c r="B177" s="302" t="n"/>
      <c r="C177" s="274" t="n"/>
      <c r="D177" s="288" t="n"/>
      <c r="E177" s="289" t="n"/>
      <c r="F177" s="271" t="n"/>
      <c r="G177" s="256" t="n"/>
    </row>
    <row r="178" ht="15" customHeight="1" s="163">
      <c r="B178" s="302" t="n"/>
      <c r="C178" s="273" t="n"/>
      <c r="D178" s="288" t="n"/>
      <c r="E178" s="289" t="n"/>
      <c r="F178" s="271" t="n"/>
      <c r="G178" s="256" t="n"/>
    </row>
    <row r="179" ht="15" customHeight="1" s="163">
      <c r="B179" s="300" t="n"/>
      <c r="C179" s="276" t="n"/>
      <c r="D179" s="312" t="n"/>
      <c r="E179" s="294" t="n"/>
      <c r="F179" s="295" t="n"/>
      <c r="G179" s="279" t="n"/>
    </row>
    <row r="180" ht="15" customHeight="1" s="163">
      <c r="B180" s="302" t="n"/>
      <c r="C180" s="307" t="n"/>
      <c r="D180" s="285" t="n"/>
      <c r="E180" s="311" t="n"/>
      <c r="F180" s="281" t="n"/>
      <c r="G180" s="282" t="n"/>
    </row>
    <row r="181" ht="15" customHeight="1" s="163">
      <c r="B181" s="302" t="n"/>
      <c r="C181" s="308" t="n"/>
      <c r="D181" s="309" t="n"/>
      <c r="E181" s="289" t="n"/>
      <c r="F181" s="271" t="n"/>
      <c r="G181" s="256" t="n"/>
    </row>
    <row r="182" ht="15" customHeight="1" s="163">
      <c r="B182" s="302" t="n"/>
      <c r="C182" s="308" t="n"/>
      <c r="D182" s="288" t="n"/>
      <c r="E182" s="289" t="n"/>
      <c r="F182" s="271" t="n"/>
      <c r="G182" s="256" t="n"/>
    </row>
    <row r="183" ht="15" customHeight="1" s="163">
      <c r="B183" s="302" t="n"/>
      <c r="C183" s="308" t="n"/>
      <c r="D183" s="309" t="n"/>
      <c r="E183" s="289" t="n"/>
      <c r="F183" s="271" t="n"/>
      <c r="G183" s="256" t="n"/>
    </row>
    <row r="184" ht="15" customHeight="1" s="163">
      <c r="B184" s="302" t="n"/>
      <c r="C184" s="308" t="n"/>
      <c r="D184" s="288" t="n"/>
      <c r="E184" s="289" t="n"/>
      <c r="F184" s="271" t="n"/>
      <c r="G184" s="256" t="n"/>
    </row>
    <row r="185" ht="15" customHeight="1" s="163">
      <c r="B185" s="302" t="n"/>
      <c r="C185" s="308" t="n"/>
      <c r="D185" s="310" t="n"/>
      <c r="E185" s="289" t="n"/>
      <c r="F185" s="271" t="n"/>
      <c r="G185" s="256" t="n"/>
      <c r="H185" s="310" t="n"/>
    </row>
    <row r="186" ht="15" customHeight="1" s="163">
      <c r="B186" s="302" t="n"/>
      <c r="C186" s="308" t="n"/>
      <c r="D186" s="288" t="n"/>
      <c r="E186" s="289" t="n"/>
      <c r="F186" s="271" t="n"/>
      <c r="G186" s="256" t="n"/>
      <c r="H186" s="288" t="n"/>
    </row>
    <row r="187" ht="15" customHeight="1" s="163">
      <c r="B187" s="302" t="n"/>
      <c r="C187" s="308" t="n"/>
      <c r="D187" s="310" t="n"/>
      <c r="E187" s="289" t="n"/>
      <c r="F187" s="271" t="n"/>
      <c r="G187" s="256" t="n"/>
      <c r="H187" s="310" t="n"/>
    </row>
    <row r="188" ht="15" customHeight="1" s="163">
      <c r="B188" s="302" t="n"/>
      <c r="C188" s="308" t="n"/>
      <c r="D188" s="288" t="n"/>
      <c r="E188" s="289" t="n"/>
      <c r="F188" s="271" t="n"/>
      <c r="G188" s="256" t="n"/>
    </row>
    <row r="189" ht="15" customHeight="1" s="163">
      <c r="B189" s="302" t="n"/>
      <c r="C189" s="308" t="n"/>
      <c r="D189" s="288" t="n"/>
      <c r="E189" s="289" t="n"/>
      <c r="F189" s="271" t="n"/>
      <c r="G189" s="256" t="n"/>
    </row>
    <row r="190" ht="15" customHeight="1" s="163">
      <c r="B190" s="302" t="n"/>
      <c r="C190" s="308" t="n"/>
      <c r="D190" s="288" t="n"/>
      <c r="E190" s="289" t="n"/>
      <c r="F190" s="271" t="n"/>
      <c r="G190" s="256" t="n"/>
    </row>
    <row r="191" ht="15" customHeight="1" s="163">
      <c r="B191" s="302" t="n"/>
      <c r="C191" s="274" t="n"/>
      <c r="D191" s="288" t="n"/>
      <c r="E191" s="289" t="n"/>
      <c r="F191" s="271" t="n"/>
      <c r="G191" s="256" t="n"/>
    </row>
    <row r="192" ht="15" customHeight="1" s="163">
      <c r="B192" s="302" t="n"/>
      <c r="C192" s="273" t="n"/>
      <c r="D192" s="288" t="n"/>
      <c r="E192" s="289" t="n"/>
      <c r="F192" s="271" t="n"/>
      <c r="G192" s="256" t="n"/>
    </row>
    <row r="193" ht="15" customHeight="1" s="163">
      <c r="B193" s="302" t="n"/>
      <c r="C193" s="274" t="n"/>
      <c r="D193" s="288" t="n"/>
      <c r="E193" s="289" t="n"/>
      <c r="F193" s="271" t="n"/>
      <c r="G193" s="256" t="n"/>
    </row>
    <row r="194" ht="15" customHeight="1" s="163">
      <c r="B194" s="302" t="n"/>
      <c r="C194" s="273" t="n"/>
      <c r="D194" s="288" t="n"/>
      <c r="E194" s="289" t="n"/>
      <c r="F194" s="271" t="n"/>
      <c r="G194" s="256" t="n"/>
    </row>
    <row r="195" ht="15" customHeight="1" s="163">
      <c r="B195" s="300" t="n"/>
      <c r="C195" s="276" t="n"/>
      <c r="D195" s="313" t="n"/>
      <c r="E195" s="294" t="n"/>
      <c r="F195" s="295" t="n"/>
      <c r="G195" s="279" t="n"/>
    </row>
    <row r="196" ht="15" customHeight="1" s="163">
      <c r="B196" s="302" t="n"/>
      <c r="C196" s="307" t="n"/>
      <c r="D196" s="285" t="n"/>
      <c r="E196" s="311" t="n"/>
      <c r="F196" s="281" t="n"/>
      <c r="G196" s="282" t="n"/>
    </row>
    <row r="197" ht="15" customHeight="1" s="163">
      <c r="B197" s="302" t="n"/>
      <c r="C197" s="308" t="n"/>
      <c r="D197" s="314" t="n"/>
      <c r="E197" s="289" t="n"/>
      <c r="F197" s="271" t="n"/>
      <c r="G197" s="256" t="n"/>
    </row>
    <row r="198" ht="15" customHeight="1" s="163">
      <c r="B198" s="302" t="n"/>
      <c r="C198" s="308" t="n"/>
      <c r="D198" s="288" t="n"/>
      <c r="E198" s="289" t="n"/>
      <c r="F198" s="271" t="n"/>
      <c r="G198" s="256" t="n"/>
    </row>
    <row r="199" ht="15" customHeight="1" s="163">
      <c r="B199" s="302" t="n"/>
      <c r="C199" s="308" t="n"/>
      <c r="D199" s="314" t="n"/>
      <c r="E199" s="289" t="n"/>
      <c r="F199" s="271" t="n"/>
      <c r="G199" s="256" t="n"/>
    </row>
    <row r="200" ht="15" customHeight="1" s="163">
      <c r="B200" s="302" t="n"/>
      <c r="C200" s="308" t="n"/>
      <c r="D200" s="288" t="n"/>
      <c r="E200" s="289" t="n"/>
      <c r="F200" s="271" t="n"/>
      <c r="G200" s="256" t="n"/>
    </row>
    <row r="201" ht="15" customHeight="1" s="163">
      <c r="B201" s="302" t="n"/>
      <c r="C201" s="308" t="n"/>
      <c r="D201" s="314" t="n"/>
      <c r="E201" s="289" t="n"/>
      <c r="F201" s="271" t="n"/>
      <c r="G201" s="256" t="n"/>
    </row>
    <row r="202" ht="15" customHeight="1" s="163">
      <c r="B202" s="302" t="n"/>
      <c r="C202" s="308" t="n"/>
      <c r="D202" s="288" t="n"/>
      <c r="E202" s="289" t="n"/>
      <c r="F202" s="271" t="n"/>
      <c r="G202" s="256" t="n"/>
    </row>
    <row r="203" ht="15" customHeight="1" s="163">
      <c r="B203" s="302" t="n"/>
      <c r="C203" s="308" t="n"/>
      <c r="D203" s="314" t="n"/>
      <c r="E203" s="289" t="n"/>
      <c r="F203" s="271" t="n"/>
      <c r="G203" s="256" t="n"/>
    </row>
    <row r="204" ht="15" customHeight="1" s="163">
      <c r="B204" s="302" t="n"/>
      <c r="C204" s="308" t="n"/>
      <c r="D204" s="288" t="n"/>
      <c r="E204" s="289" t="n"/>
      <c r="F204" s="271" t="n"/>
      <c r="G204" s="256" t="n"/>
    </row>
    <row r="205" ht="15" customHeight="1" s="163">
      <c r="B205" s="302" t="n"/>
      <c r="C205" s="308" t="n"/>
      <c r="D205" s="288" t="n"/>
      <c r="E205" s="289" t="n"/>
      <c r="F205" s="271" t="n"/>
      <c r="G205" s="256" t="n"/>
    </row>
    <row r="206" ht="15" customHeight="1" s="163">
      <c r="B206" s="302" t="n"/>
      <c r="C206" s="308" t="n"/>
      <c r="D206" s="288" t="n"/>
      <c r="E206" s="289" t="n"/>
      <c r="F206" s="271" t="n"/>
      <c r="G206" s="256" t="n"/>
    </row>
    <row r="207" ht="15" customHeight="1" s="163">
      <c r="B207" s="302" t="n"/>
      <c r="C207" s="274" t="n"/>
      <c r="D207" s="288" t="n"/>
      <c r="E207" s="289" t="n"/>
      <c r="F207" s="271" t="n"/>
      <c r="G207" s="256" t="n"/>
    </row>
    <row r="208" ht="15" customHeight="1" s="163">
      <c r="B208" s="302" t="n"/>
      <c r="C208" s="273" t="n"/>
      <c r="D208" s="288" t="n"/>
      <c r="E208" s="289" t="n"/>
      <c r="F208" s="271" t="n"/>
      <c r="G208" s="256" t="n"/>
    </row>
    <row r="209" ht="15" customHeight="1" s="163">
      <c r="B209" s="302" t="n"/>
      <c r="C209" s="274" t="n"/>
      <c r="D209" s="288" t="n"/>
      <c r="E209" s="289" t="n"/>
      <c r="F209" s="271" t="n"/>
      <c r="G209" s="256" t="n"/>
    </row>
    <row r="210" ht="15" customHeight="1" s="163">
      <c r="B210" s="302" t="n"/>
      <c r="C210" s="273" t="n"/>
      <c r="D210" s="288" t="n"/>
      <c r="E210" s="289" t="n"/>
      <c r="F210" s="271" t="n"/>
      <c r="G210" s="256" t="n"/>
    </row>
    <row r="211" ht="15" customHeight="1" s="163">
      <c r="B211" s="300" t="n"/>
      <c r="C211" s="276" t="n"/>
      <c r="D211" s="312" t="n"/>
      <c r="E211" s="294" t="n"/>
      <c r="F211" s="295" t="n"/>
      <c r="G211" s="279" t="n"/>
    </row>
  </sheetData>
  <conditionalFormatting sqref="B3:C114 C116:C211">
    <cfRule type="cellIs" rank="0" priority="2" equalAverage="0" operator="equal" aboveAverage="0" dxfId="0" text="" percent="0" bottom="0">
      <formula>"Y"</formula>
    </cfRule>
    <cfRule type="cellIs" rank="0" priority="3" equalAverage="0" operator="equal" aboveAverage="0" dxfId="1" text="" percent="0" bottom="0">
      <formula>"X"</formula>
    </cfRule>
    <cfRule type="cellIs" rank="0" priority="4" equalAverage="0" operator="equal" aboveAverage="0" dxfId="2" text="" percent="0" bottom="0">
      <formula>"SPARE"</formula>
    </cfRule>
  </conditionalFormatting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B1:R1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F37" activeCellId="0" sqref="F37"/>
    </sheetView>
  </sheetViews>
  <sheetFormatPr baseColWidth="8" defaultColWidth="9.00390625" defaultRowHeight="11.25" customHeight="0" zeroHeight="0" outlineLevelRow="0"/>
  <cols>
    <col width="9" customWidth="1" style="242" min="1" max="3"/>
    <col width="19.37" customWidth="1" style="242" min="4" max="4"/>
    <col width="20" customWidth="1" style="242" min="5" max="5"/>
    <col width="9" customWidth="1" style="242" min="6" max="16384"/>
  </cols>
  <sheetData>
    <row r="1" ht="11.25" customHeight="1" s="163">
      <c r="B1" s="315" t="n"/>
      <c r="C1" s="316" t="n"/>
      <c r="D1" s="317" t="n"/>
      <c r="E1" s="317" t="n"/>
      <c r="F1" s="317" t="n"/>
      <c r="G1" s="317" t="n"/>
      <c r="H1" s="317" t="n"/>
      <c r="I1" s="317" t="n"/>
      <c r="J1" s="317" t="n"/>
      <c r="K1" s="317" t="n"/>
      <c r="L1" s="317" t="n"/>
      <c r="M1" s="166" t="n"/>
      <c r="N1" s="245" t="n"/>
      <c r="O1" s="245" t="n"/>
      <c r="P1" s="245" t="n"/>
      <c r="Q1" s="245" t="n"/>
      <c r="R1" s="245" t="n"/>
    </row>
    <row r="2" ht="13.8" customHeight="1" s="163">
      <c r="B2" s="318" t="n"/>
      <c r="C2" s="319" t="n"/>
      <c r="D2" s="318" t="inlineStr">
        <is>
          <t>UNIT</t>
        </is>
      </c>
      <c r="E2" s="318" t="n"/>
      <c r="F2" s="320" t="inlineStr">
        <is>
          <t>(-)</t>
        </is>
      </c>
      <c r="G2" s="320" t="inlineStr">
        <is>
          <t>(H)</t>
        </is>
      </c>
      <c r="H2" s="320" t="inlineStr">
        <is>
          <t>(+)</t>
        </is>
      </c>
      <c r="I2" s="320" t="inlineStr">
        <is>
          <t>구동</t>
        </is>
      </c>
      <c r="J2" s="320" t="inlineStr">
        <is>
          <t>비고</t>
        </is>
      </c>
      <c r="K2" s="320" t="inlineStr">
        <is>
          <t>CPU</t>
        </is>
      </c>
      <c r="L2" s="320" t="inlineStr">
        <is>
          <t>Check</t>
        </is>
      </c>
      <c r="M2" s="245" t="n"/>
      <c r="N2" s="245" t="n"/>
      <c r="O2" s="181" t="inlineStr">
        <is>
          <t>완료</t>
        </is>
      </c>
      <c r="P2" s="181" t="inlineStr">
        <is>
          <t>불필요</t>
        </is>
      </c>
      <c r="Q2" s="181" t="inlineStr">
        <is>
          <t>전체</t>
        </is>
      </c>
      <c r="R2" s="181" t="inlineStr">
        <is>
          <t>진행률</t>
        </is>
      </c>
    </row>
    <row r="3" ht="13.8" customHeight="1" s="163">
      <c r="B3" s="321" t="inlineStr">
        <is>
          <t>Main PC</t>
        </is>
      </c>
      <c r="C3" s="319" t="n">
        <v>1</v>
      </c>
      <c r="D3" s="322" t="inlineStr">
        <is>
          <t>(PLC측 제공 예정)</t>
        </is>
      </c>
      <c r="E3" s="322" t="inlineStr">
        <is>
          <t>스테이지 구동 PLC 담당 - 축 구성/제원 회신 대기</t>
        </is>
      </c>
      <c r="F3" s="322" t="n"/>
      <c r="G3" s="322" t="n"/>
      <c r="H3" s="322" t="n"/>
      <c r="I3" s="322" t="n"/>
      <c r="J3" s="322" t="inlineStr">
        <is>
          <t>PC는 스캐너/레이저 담당, Head Theta(D70510) 참조</t>
        </is>
      </c>
      <c r="K3" s="323" t="n"/>
      <c r="L3" s="324" t="n"/>
      <c r="M3" s="245" t="n"/>
      <c r="N3" s="245" t="n"/>
      <c r="O3" s="181">
        <f>COUNTIF(L3:L15, "*완료*")</f>
        <v/>
      </c>
      <c r="P3" s="181">
        <f>COUNTIF(L3:L15, "*불필요*")</f>
        <v/>
      </c>
      <c r="Q3" s="181">
        <f>COUNTA(D3:D15)</f>
        <v/>
      </c>
      <c r="R3" s="219">
        <f>(O3+P3)/Q3</f>
        <v/>
      </c>
    </row>
    <row r="4" ht="11.25" customHeight="1" s="163">
      <c r="B4" s="192" t="n"/>
      <c r="C4" s="319" t="n">
        <v>2</v>
      </c>
      <c r="D4" s="322" t="n"/>
      <c r="E4" s="322" t="n"/>
      <c r="F4" s="322" t="n"/>
      <c r="G4" s="322" t="n"/>
      <c r="H4" s="322" t="n"/>
      <c r="I4" s="322" t="n"/>
      <c r="J4" s="322" t="n"/>
      <c r="K4" s="323" t="n"/>
      <c r="L4" s="324" t="n"/>
      <c r="M4" s="245" t="n"/>
      <c r="N4" s="245" t="n"/>
      <c r="O4" s="245" t="n"/>
      <c r="P4" s="245" t="n"/>
      <c r="Q4" s="245" t="n"/>
      <c r="R4" s="245" t="n"/>
    </row>
    <row r="5" ht="11.25" customHeight="1" s="163">
      <c r="B5" s="192" t="n"/>
      <c r="C5" s="319" t="n">
        <v>3</v>
      </c>
      <c r="D5" s="322" t="n"/>
      <c r="E5" s="322" t="n"/>
      <c r="F5" s="322" t="n"/>
      <c r="G5" s="322" t="n"/>
      <c r="H5" s="322" t="n"/>
      <c r="I5" s="322" t="n"/>
      <c r="J5" s="322" t="n"/>
      <c r="K5" s="323" t="n"/>
      <c r="L5" s="324" t="n"/>
      <c r="M5" s="245" t="n"/>
      <c r="N5" s="245" t="n"/>
      <c r="O5" s="245" t="n"/>
      <c r="P5" s="245" t="n"/>
      <c r="Q5" s="245" t="n"/>
      <c r="R5" s="245" t="n"/>
    </row>
    <row r="6" ht="11.25" customHeight="1" s="163">
      <c r="B6" s="192" t="n"/>
      <c r="C6" s="319" t="n">
        <v>4</v>
      </c>
      <c r="D6" s="322" t="n"/>
      <c r="E6" s="322" t="n"/>
      <c r="F6" s="322" t="n"/>
      <c r="G6" s="322" t="n"/>
      <c r="H6" s="322" t="n"/>
      <c r="I6" s="322" t="n"/>
      <c r="J6" s="322" t="n"/>
      <c r="K6" s="323" t="n"/>
      <c r="L6" s="324" t="n"/>
      <c r="M6" s="245" t="n"/>
      <c r="N6" s="245" t="n"/>
      <c r="O6" s="245" t="n"/>
      <c r="P6" s="245" t="n"/>
      <c r="Q6" s="245" t="n"/>
      <c r="R6" s="245" t="n"/>
    </row>
    <row r="7" ht="11.25" customHeight="1" s="163">
      <c r="B7" s="192" t="n"/>
      <c r="C7" s="319" t="n">
        <v>5</v>
      </c>
      <c r="D7" s="322" t="n"/>
      <c r="E7" s="322" t="n"/>
      <c r="F7" s="322" t="n"/>
      <c r="G7" s="322" t="n"/>
      <c r="H7" s="322" t="n"/>
      <c r="I7" s="322" t="n"/>
      <c r="J7" s="322" t="n"/>
      <c r="K7" s="323" t="n"/>
      <c r="L7" s="324" t="n"/>
      <c r="M7" s="245" t="n"/>
      <c r="N7" s="245" t="n"/>
      <c r="O7" s="245" t="n"/>
      <c r="P7" s="245" t="n"/>
      <c r="Q7" s="245" t="n"/>
      <c r="R7" s="245" t="n"/>
    </row>
    <row r="8" ht="18.75" customHeight="1" s="163">
      <c r="B8" s="192" t="n"/>
      <c r="C8" s="319" t="n">
        <v>6</v>
      </c>
      <c r="D8" s="322" t="n"/>
      <c r="E8" s="322" t="n"/>
      <c r="F8" s="322" t="n"/>
      <c r="G8" s="322" t="n"/>
      <c r="H8" s="322" t="n"/>
      <c r="I8" s="322" t="n"/>
      <c r="J8" s="322" t="n"/>
      <c r="K8" s="323" t="n"/>
      <c r="L8" s="324" t="n"/>
      <c r="M8" s="245" t="n"/>
      <c r="N8" s="245" t="n"/>
      <c r="O8" s="245" t="n"/>
      <c r="P8" s="245" t="n"/>
      <c r="Q8" s="245" t="n"/>
      <c r="R8" s="245" t="n"/>
    </row>
    <row r="9" ht="21" customHeight="1" s="163">
      <c r="B9" s="192" t="n"/>
      <c r="C9" s="319" t="n">
        <v>7</v>
      </c>
      <c r="D9" s="322" t="n"/>
      <c r="E9" s="322" t="n"/>
      <c r="F9" s="322" t="n"/>
      <c r="G9" s="322" t="n"/>
      <c r="H9" s="322" t="n"/>
      <c r="I9" s="322" t="n"/>
      <c r="J9" s="322" t="n"/>
      <c r="K9" s="323" t="n"/>
      <c r="L9" s="324" t="n"/>
      <c r="M9" s="245" t="n"/>
      <c r="N9" s="245" t="n"/>
      <c r="O9" s="245" t="n"/>
      <c r="P9" s="245" t="n"/>
      <c r="Q9" s="245" t="n"/>
      <c r="R9" s="245" t="n"/>
    </row>
    <row r="10" ht="11.25" customHeight="1" s="163">
      <c r="B10" s="192" t="n"/>
      <c r="C10" s="319" t="n">
        <v>8</v>
      </c>
      <c r="D10" s="322" t="n"/>
      <c r="E10" s="322" t="n"/>
      <c r="F10" s="322" t="n"/>
      <c r="G10" s="322" t="n"/>
      <c r="H10" s="322" t="n"/>
      <c r="I10" s="322" t="n"/>
      <c r="J10" s="322" t="n"/>
      <c r="K10" s="323" t="n"/>
      <c r="L10" s="324" t="n"/>
      <c r="M10" s="245" t="n"/>
      <c r="N10" s="245" t="n"/>
      <c r="O10" s="245" t="n"/>
      <c r="P10" s="245" t="n"/>
      <c r="Q10" s="245" t="n"/>
      <c r="R10" s="245" t="n"/>
    </row>
    <row r="11" ht="11.25" customHeight="1" s="163">
      <c r="B11" s="192" t="n"/>
      <c r="C11" s="319" t="n">
        <v>9</v>
      </c>
      <c r="D11" s="322" t="n"/>
      <c r="E11" s="322" t="n"/>
      <c r="F11" s="322" t="n"/>
      <c r="G11" s="322" t="n"/>
      <c r="H11" s="322" t="n"/>
      <c r="I11" s="322" t="n"/>
      <c r="J11" s="322" t="n"/>
      <c r="K11" s="323" t="n"/>
      <c r="L11" s="324" t="n"/>
      <c r="M11" s="245" t="n"/>
      <c r="N11" s="245" t="n"/>
      <c r="O11" s="245" t="n"/>
      <c r="P11" s="245" t="n"/>
      <c r="Q11" s="245" t="n"/>
      <c r="R11" s="245" t="n"/>
    </row>
    <row r="12" ht="11.25" customHeight="1" s="163">
      <c r="B12" s="192" t="n"/>
      <c r="C12" s="319" t="n">
        <v>10</v>
      </c>
      <c r="D12" s="322" t="n"/>
      <c r="E12" s="322" t="n"/>
      <c r="F12" s="322" t="n"/>
      <c r="G12" s="322" t="n"/>
      <c r="H12" s="322" t="n"/>
      <c r="I12" s="322" t="n"/>
      <c r="J12" s="322" t="n"/>
      <c r="K12" s="323" t="n"/>
      <c r="L12" s="324" t="n"/>
      <c r="M12" s="245" t="n"/>
      <c r="N12" s="245" t="n"/>
      <c r="O12" s="245" t="n"/>
      <c r="P12" s="245" t="n"/>
      <c r="Q12" s="245" t="n"/>
      <c r="R12" s="245" t="n"/>
    </row>
    <row r="13" ht="11.25" customHeight="1" s="163">
      <c r="B13" s="192" t="n"/>
      <c r="C13" s="319" t="n">
        <v>11</v>
      </c>
      <c r="D13" s="322" t="n"/>
      <c r="E13" s="322" t="n"/>
      <c r="F13" s="322" t="n"/>
      <c r="G13" s="322" t="n"/>
      <c r="H13" s="322" t="n"/>
      <c r="I13" s="322" t="n"/>
      <c r="J13" s="322" t="n"/>
      <c r="K13" s="323" t="n"/>
      <c r="L13" s="324" t="n"/>
      <c r="M13" s="245" t="n"/>
      <c r="N13" s="245" t="n"/>
      <c r="O13" s="245" t="n"/>
      <c r="P13" s="245" t="n"/>
      <c r="Q13" s="245" t="n"/>
      <c r="R13" s="245" t="n"/>
    </row>
    <row r="14" ht="10.5" customHeight="1" s="163">
      <c r="B14" s="199" t="n"/>
      <c r="C14" s="319" t="n">
        <v>12</v>
      </c>
      <c r="D14" s="322" t="n"/>
      <c r="E14" s="322" t="n"/>
      <c r="F14" s="322" t="n"/>
      <c r="G14" s="322" t="n"/>
      <c r="H14" s="322" t="n"/>
      <c r="I14" s="322" t="n"/>
      <c r="J14" s="322" t="n"/>
      <c r="K14" s="323" t="n"/>
      <c r="L14" s="324" t="n"/>
      <c r="M14" s="245" t="n"/>
      <c r="N14" s="245" t="n"/>
      <c r="O14" s="245" t="n"/>
      <c r="P14" s="245" t="n"/>
      <c r="Q14" s="245" t="n"/>
      <c r="R14" s="245" t="n"/>
    </row>
  </sheetData>
  <mergeCells count="2">
    <mergeCell ref="B3:B14"/>
    <mergeCell ref="C1:M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B1:N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J25" activeCellId="0" sqref="J25"/>
    </sheetView>
  </sheetViews>
  <sheetFormatPr baseColWidth="8" defaultColWidth="9.00390625" defaultRowHeight="12.75" customHeight="0" zeroHeight="0" outlineLevelRow="0"/>
  <cols>
    <col width="9" customWidth="1" style="177" min="1" max="2"/>
    <col width="24.37" customWidth="1" style="177" min="3" max="3"/>
    <col width="9" customWidth="1" style="177" min="4" max="4"/>
    <col width="24.5" customWidth="1" style="177" min="5" max="5"/>
    <col width="9" customWidth="1" style="177" min="6" max="9"/>
    <col width="9.119999999999999" customWidth="1" style="177" min="10" max="12"/>
    <col width="9.25" customWidth="1" style="177" min="13" max="13"/>
    <col width="9" customWidth="1" style="177" min="14" max="16384"/>
  </cols>
  <sheetData>
    <row r="1" ht="13.8" customHeight="1" s="163">
      <c r="B1" s="325" t="inlineStr">
        <is>
          <t>INDEX</t>
        </is>
      </c>
      <c r="C1" s="325" t="n"/>
      <c r="D1" s="325" t="n"/>
      <c r="E1" s="325" t="n"/>
      <c r="F1" s="325" t="inlineStr">
        <is>
          <t>비고</t>
        </is>
      </c>
      <c r="G1" s="325" t="inlineStr">
        <is>
          <t>Check</t>
        </is>
      </c>
      <c r="H1" s="179" t="n"/>
      <c r="I1" s="179" t="n"/>
      <c r="J1" s="181" t="inlineStr">
        <is>
          <t>완료</t>
        </is>
      </c>
      <c r="K1" s="181" t="inlineStr">
        <is>
          <t>불필요</t>
        </is>
      </c>
      <c r="L1" s="181" t="inlineStr">
        <is>
          <t>전체</t>
        </is>
      </c>
      <c r="M1" s="181" t="inlineStr">
        <is>
          <t>진행률</t>
        </is>
      </c>
      <c r="N1" s="179" t="n"/>
    </row>
    <row r="2" ht="13.8" customHeight="1" s="163">
      <c r="B2" s="185" t="n"/>
      <c r="C2" s="185" t="inlineStr">
        <is>
          <t>Recipe Page Teaching</t>
        </is>
      </c>
      <c r="D2" s="185" t="inlineStr">
        <is>
          <t>Pos</t>
        </is>
      </c>
      <c r="E2" s="185" t="n"/>
      <c r="F2" s="185" t="inlineStr">
        <is>
          <t>레시피 페이지별 용접 오브젝트 티칭</t>
        </is>
      </c>
      <c r="G2" s="185" t="inlineStr"/>
      <c r="H2" s="179" t="n"/>
      <c r="I2" s="179" t="n"/>
      <c r="J2" s="181">
        <f>COUNTIF(G:G, "*완료*")</f>
        <v/>
      </c>
      <c r="K2" s="181">
        <f>COUNTIF(G:G, "*불필요*")</f>
        <v/>
      </c>
      <c r="L2" s="181">
        <f>COUNTA(D2:D75)</f>
        <v/>
      </c>
      <c r="M2" s="219">
        <f>(J2+K2)/L2</f>
        <v/>
      </c>
      <c r="N2" s="179" t="n"/>
    </row>
    <row r="3" ht="12.75" customHeight="1" s="163">
      <c r="B3" s="185" t="n"/>
      <c r="C3" s="185" t="inlineStr">
        <is>
          <t>Scout Field</t>
        </is>
      </c>
      <c r="D3" s="185" t="inlineStr">
        <is>
          <t>Pos</t>
        </is>
      </c>
      <c r="E3" s="185" t="n"/>
      <c r="F3" s="185" t="inlineStr">
        <is>
          <t>페이지별 스카우트 필드 영역</t>
        </is>
      </c>
      <c r="G3" s="185" t="inlineStr"/>
      <c r="H3" s="179" t="n"/>
      <c r="I3" s="179" t="n"/>
      <c r="J3" s="179" t="n"/>
      <c r="K3" s="179" t="n"/>
      <c r="L3" s="179" t="n"/>
      <c r="M3" s="179" t="n"/>
      <c r="N3" s="179" t="n"/>
    </row>
    <row r="4" ht="12.75" customHeight="1" s="163">
      <c r="B4" s="185" t="n"/>
      <c r="C4" s="185" t="inlineStr">
        <is>
          <t>Scanner Origin</t>
        </is>
      </c>
      <c r="D4" s="185" t="inlineStr">
        <is>
          <t>Ready</t>
        </is>
      </c>
      <c r="E4" s="195" t="n"/>
      <c r="F4" s="195" t="inlineStr">
        <is>
          <t>JumpAbs(0,0) 원점</t>
        </is>
      </c>
      <c r="G4" s="185" t="inlineStr"/>
      <c r="H4" s="179" t="n"/>
      <c r="I4" s="179" t="n"/>
      <c r="J4" s="179" t="n"/>
      <c r="K4" s="179" t="n"/>
      <c r="L4" s="179" t="n"/>
      <c r="M4" s="179" t="n"/>
      <c r="N4" s="179" t="n"/>
    </row>
    <row r="5" ht="12.75" customHeight="1" s="163">
      <c r="B5" s="185" t="n"/>
      <c r="C5" s="185" t="inlineStr">
        <is>
          <t>(스테이지 위치)</t>
        </is>
      </c>
      <c r="D5" s="326" t="inlineStr">
        <is>
          <t>-</t>
        </is>
      </c>
      <c r="E5" s="185" t="n"/>
      <c r="F5" s="185" t="inlineStr">
        <is>
          <t>PLC측 담당(회신 대기)</t>
        </is>
      </c>
      <c r="G5" s="185" t="inlineStr"/>
      <c r="H5" s="179" t="n"/>
      <c r="I5" s="179" t="n"/>
      <c r="J5" s="179" t="n"/>
      <c r="K5" s="179" t="n"/>
      <c r="L5" s="179" t="n"/>
      <c r="M5" s="179" t="n"/>
      <c r="N5" s="179" t="n"/>
    </row>
    <row r="6" ht="12.75" customHeight="1" s="163">
      <c r="B6" s="185" t="n"/>
      <c r="C6" s="185" t="n"/>
      <c r="D6" s="326" t="n"/>
      <c r="E6" s="185" t="n"/>
      <c r="F6" s="185" t="n"/>
      <c r="G6" s="185" t="n"/>
      <c r="H6" s="179" t="n"/>
      <c r="I6" s="179" t="n"/>
      <c r="J6" s="179" t="n"/>
      <c r="K6" s="179" t="n"/>
      <c r="L6" s="179" t="n"/>
      <c r="M6" s="179" t="n"/>
      <c r="N6" s="179" t="n"/>
    </row>
    <row r="7" ht="12.75" customHeight="1" s="163">
      <c r="B7" s="185" t="n"/>
      <c r="C7" s="185" t="n"/>
      <c r="D7" s="326" t="n"/>
      <c r="E7" s="185" t="n"/>
      <c r="F7" s="185" t="n"/>
      <c r="G7" s="185" t="n"/>
      <c r="H7" s="179" t="n"/>
      <c r="I7" s="179" t="n"/>
      <c r="J7" s="179" t="n"/>
      <c r="K7" s="179" t="n"/>
      <c r="L7" s="179" t="n"/>
      <c r="M7" s="179" t="n"/>
      <c r="N7" s="179" t="n"/>
    </row>
    <row r="8" ht="12.75" customHeight="1" s="163">
      <c r="B8" s="185" t="n"/>
      <c r="C8" s="185" t="n"/>
      <c r="D8" s="326" t="n"/>
      <c r="E8" s="193" t="n"/>
      <c r="F8" s="193" t="n"/>
      <c r="G8" s="185" t="n"/>
      <c r="H8" s="179" t="n"/>
      <c r="I8" s="179" t="n"/>
      <c r="J8" s="179" t="n"/>
      <c r="K8" s="179" t="n"/>
      <c r="L8" s="179" t="n"/>
      <c r="M8" s="179" t="n"/>
      <c r="N8" s="179" t="n"/>
    </row>
    <row r="9" ht="12.75" customHeight="1" s="163">
      <c r="B9" s="185" t="n"/>
      <c r="C9" s="185" t="n"/>
      <c r="D9" s="326" t="n"/>
      <c r="E9" s="193" t="n"/>
      <c r="F9" s="193" t="n"/>
      <c r="G9" s="185" t="n"/>
      <c r="H9" s="179" t="n"/>
      <c r="I9" s="179" t="n"/>
      <c r="J9" s="179" t="n"/>
      <c r="K9" s="179" t="n"/>
      <c r="L9" s="179" t="n"/>
      <c r="M9" s="179" t="n"/>
      <c r="N9" s="179" t="n"/>
    </row>
    <row r="10" ht="12.75" customHeight="1" s="163">
      <c r="B10" s="185" t="n"/>
      <c r="C10" s="185" t="n"/>
      <c r="D10" s="326" t="n"/>
      <c r="E10" s="193" t="n"/>
      <c r="F10" s="193" t="n"/>
      <c r="G10" s="185" t="n"/>
      <c r="H10" s="179" t="n"/>
      <c r="I10" s="179" t="n"/>
      <c r="J10" s="179" t="n"/>
      <c r="K10" s="179" t="n"/>
      <c r="L10" s="179" t="n"/>
      <c r="M10" s="179" t="n"/>
      <c r="N10" s="179" t="n"/>
    </row>
    <row r="11" ht="12.75" customHeight="1" s="163">
      <c r="B11" s="185" t="n"/>
      <c r="C11" s="185" t="n"/>
      <c r="D11" s="326" t="n"/>
      <c r="E11" s="193" t="n"/>
      <c r="F11" s="193" t="n"/>
      <c r="G11" s="185" t="n"/>
      <c r="H11" s="179" t="n"/>
      <c r="I11" s="179" t="n"/>
      <c r="J11" s="179" t="n"/>
      <c r="K11" s="179" t="n"/>
      <c r="L11" s="179" t="n"/>
      <c r="M11" s="179" t="n"/>
      <c r="N11" s="179" t="n"/>
    </row>
    <row r="12" ht="12.75" customHeight="1" s="163">
      <c r="B12" s="185" t="n"/>
      <c r="C12" s="185" t="n"/>
      <c r="D12" s="326" t="n"/>
      <c r="E12" s="193" t="n"/>
      <c r="F12" s="193" t="n"/>
      <c r="G12" s="185" t="n"/>
      <c r="H12" s="179" t="n"/>
      <c r="I12" s="179" t="n"/>
      <c r="J12" s="179" t="n"/>
      <c r="K12" s="179" t="n"/>
      <c r="L12" s="179" t="n"/>
      <c r="M12" s="179" t="n"/>
      <c r="N12" s="179" t="n"/>
    </row>
    <row r="13" ht="12.75" customHeight="1" s="163">
      <c r="B13" s="185" t="n"/>
      <c r="C13" s="185" t="n"/>
      <c r="D13" s="326" t="n"/>
      <c r="E13" s="193" t="n"/>
      <c r="F13" s="193" t="n"/>
      <c r="G13" s="185" t="n"/>
      <c r="H13" s="179" t="n"/>
      <c r="I13" s="179" t="n"/>
      <c r="J13" s="179" t="n"/>
      <c r="K13" s="179" t="n"/>
      <c r="L13" s="179" t="n"/>
      <c r="M13" s="179" t="n"/>
      <c r="N13" s="179" t="n"/>
    </row>
    <row r="14" ht="12.75" customHeight="1" s="163">
      <c r="B14" s="185" t="n"/>
      <c r="C14" s="185" t="n"/>
      <c r="D14" s="326" t="n"/>
      <c r="E14" s="193" t="n"/>
      <c r="F14" s="193" t="n"/>
      <c r="G14" s="185" t="n"/>
      <c r="H14" s="179" t="n"/>
      <c r="I14" s="179" t="n"/>
      <c r="J14" s="179" t="n"/>
      <c r="K14" s="179" t="n"/>
      <c r="L14" s="179" t="n"/>
      <c r="M14" s="179" t="n"/>
      <c r="N14" s="179" t="n"/>
    </row>
    <row r="15" ht="12.75" customHeight="1" s="163">
      <c r="B15" s="185" t="n"/>
      <c r="C15" s="185" t="n"/>
      <c r="D15" s="326" t="n"/>
      <c r="E15" s="185" t="n"/>
      <c r="F15" s="185" t="n"/>
      <c r="G15" s="185" t="n"/>
      <c r="H15" s="179" t="n"/>
      <c r="I15" s="179" t="n"/>
      <c r="J15" s="179" t="n"/>
      <c r="K15" s="179" t="n"/>
      <c r="L15" s="179" t="n"/>
      <c r="M15" s="179" t="n"/>
      <c r="N15" s="179" t="n"/>
    </row>
    <row r="16" ht="12.75" customHeight="1" s="163">
      <c r="B16" s="185" t="n"/>
      <c r="C16" s="185" t="n"/>
      <c r="D16" s="326" t="n"/>
      <c r="E16" s="185" t="n"/>
      <c r="F16" s="185" t="n"/>
      <c r="G16" s="185" t="n"/>
      <c r="H16" s="179" t="n"/>
      <c r="I16" s="179" t="n"/>
      <c r="J16" s="179" t="n"/>
      <c r="K16" s="179" t="n"/>
      <c r="L16" s="179" t="n"/>
      <c r="M16" s="179" t="n"/>
      <c r="N16" s="179" t="n"/>
    </row>
    <row r="17" ht="12.75" customHeight="1" s="163">
      <c r="B17" s="185" t="n"/>
      <c r="C17" s="185" t="n"/>
      <c r="D17" s="326" t="n"/>
      <c r="E17" s="193" t="n"/>
      <c r="F17" s="193" t="n"/>
      <c r="G17" s="185" t="n"/>
      <c r="H17" s="179" t="n"/>
      <c r="I17" s="179" t="n"/>
      <c r="J17" s="179" t="n"/>
      <c r="K17" s="179" t="n"/>
      <c r="L17" s="179" t="n"/>
      <c r="M17" s="179" t="n"/>
      <c r="N17" s="179" t="n"/>
    </row>
    <row r="18" ht="12.75" customHeight="1" s="163">
      <c r="B18" s="185" t="n"/>
      <c r="C18" s="185" t="n"/>
      <c r="D18" s="326" t="n"/>
      <c r="E18" s="193" t="n"/>
      <c r="F18" s="193" t="n"/>
      <c r="G18" s="185" t="n"/>
      <c r="H18" s="179" t="n"/>
      <c r="I18" s="179" t="n"/>
      <c r="J18" s="179" t="n"/>
      <c r="K18" s="179" t="n"/>
      <c r="L18" s="179" t="n"/>
      <c r="M18" s="179" t="n"/>
      <c r="N18" s="179" t="n"/>
    </row>
    <row r="19" ht="12.75" customHeight="1" s="163">
      <c r="B19" s="185" t="n"/>
      <c r="C19" s="185" t="n"/>
      <c r="D19" s="326" t="n"/>
      <c r="E19" s="193" t="n"/>
      <c r="F19" s="193" t="n"/>
      <c r="G19" s="185" t="n"/>
      <c r="H19" s="179" t="n"/>
      <c r="I19" s="179" t="n"/>
      <c r="J19" s="179" t="n"/>
      <c r="K19" s="179" t="n"/>
      <c r="L19" s="179" t="n"/>
      <c r="M19" s="179" t="n"/>
      <c r="N19" s="179" t="n"/>
    </row>
    <row r="20" ht="12.75" customHeight="1" s="163">
      <c r="B20" s="185" t="n"/>
      <c r="C20" s="185" t="n"/>
      <c r="D20" s="326" t="n"/>
      <c r="E20" s="193" t="n"/>
      <c r="F20" s="193" t="n"/>
      <c r="G20" s="185" t="n"/>
      <c r="H20" s="179" t="n"/>
      <c r="I20" s="179" t="n"/>
      <c r="J20" s="179" t="n"/>
      <c r="K20" s="179" t="n"/>
      <c r="L20" s="179" t="n"/>
      <c r="M20" s="179" t="n"/>
      <c r="N20" s="179" t="n"/>
    </row>
    <row r="21" ht="12.75" customHeight="1" s="163">
      <c r="B21" s="185" t="n"/>
      <c r="C21" s="185" t="n"/>
      <c r="D21" s="326" t="n"/>
      <c r="E21" s="193" t="n"/>
      <c r="F21" s="193" t="n"/>
      <c r="G21" s="185" t="n"/>
      <c r="H21" s="179" t="n"/>
      <c r="I21" s="179" t="n"/>
      <c r="J21" s="179" t="n"/>
      <c r="K21" s="179" t="n"/>
      <c r="L21" s="179" t="n"/>
      <c r="M21" s="179" t="n"/>
      <c r="N21" s="179" t="n"/>
    </row>
    <row r="22" ht="12.75" customHeight="1" s="163">
      <c r="B22" s="185" t="n"/>
      <c r="C22" s="185" t="n"/>
      <c r="D22" s="326" t="n"/>
      <c r="E22" s="193" t="n"/>
      <c r="F22" s="193" t="n"/>
      <c r="G22" s="185" t="n"/>
      <c r="H22" s="179" t="n"/>
      <c r="I22" s="179" t="n"/>
      <c r="J22" s="179" t="n"/>
      <c r="K22" s="179" t="n"/>
      <c r="L22" s="179" t="n"/>
      <c r="M22" s="179" t="n"/>
      <c r="N22" s="179" t="n"/>
    </row>
    <row r="23" ht="12.75" customHeight="1" s="163">
      <c r="B23" s="185" t="n"/>
      <c r="C23" s="185" t="n"/>
      <c r="D23" s="326" t="n"/>
      <c r="E23" s="193" t="n"/>
      <c r="F23" s="193" t="n"/>
      <c r="G23" s="185" t="n"/>
      <c r="H23" s="179" t="n"/>
      <c r="I23" s="179" t="n"/>
      <c r="J23" s="179" t="n"/>
      <c r="K23" s="179" t="n"/>
      <c r="L23" s="179" t="n"/>
      <c r="M23" s="179" t="n"/>
      <c r="N23" s="179" t="n"/>
    </row>
    <row r="24" ht="12.75" customHeight="1" s="163">
      <c r="B24" s="185" t="n"/>
      <c r="C24" s="185" t="n"/>
      <c r="D24" s="326" t="n"/>
      <c r="E24" s="185" t="n"/>
      <c r="F24" s="185" t="n"/>
      <c r="G24" s="185" t="n"/>
      <c r="H24" s="179" t="n"/>
      <c r="I24" s="179" t="n"/>
      <c r="J24" s="179" t="n"/>
      <c r="K24" s="179" t="n"/>
      <c r="L24" s="179" t="n"/>
      <c r="M24" s="179" t="n"/>
      <c r="N24" s="179" t="n"/>
    </row>
    <row r="25" ht="12.75" customHeight="1" s="163">
      <c r="B25" s="185" t="n"/>
      <c r="C25" s="185" t="n"/>
      <c r="D25" s="327" t="n"/>
      <c r="E25" s="185" t="n"/>
      <c r="F25" s="185" t="n"/>
      <c r="G25" s="185" t="n"/>
      <c r="H25" s="179" t="n"/>
      <c r="I25" s="179" t="n"/>
      <c r="J25" s="179" t="n"/>
      <c r="K25" s="179" t="n"/>
      <c r="L25" s="179" t="n"/>
      <c r="M25" s="179" t="n"/>
      <c r="N25" s="179" t="n"/>
    </row>
    <row r="26" ht="12.75" customHeight="1" s="163">
      <c r="B26" s="185" t="n"/>
      <c r="C26" s="185" t="n"/>
      <c r="D26" s="326" t="n"/>
      <c r="E26" s="185" t="n"/>
      <c r="F26" s="185" t="n"/>
      <c r="G26" s="185" t="n"/>
      <c r="H26" s="179" t="n"/>
      <c r="I26" s="179" t="n"/>
      <c r="J26" s="179" t="n"/>
      <c r="K26" s="179" t="n"/>
      <c r="L26" s="179" t="n"/>
      <c r="M26" s="179" t="n"/>
      <c r="N26" s="179" t="n"/>
    </row>
    <row r="27" ht="12.75" customHeight="1" s="163">
      <c r="B27" s="185" t="n"/>
      <c r="C27" s="185" t="n"/>
      <c r="D27" s="326" t="n"/>
      <c r="E27" s="185" t="n"/>
      <c r="F27" s="185" t="n"/>
      <c r="G27" s="185" t="n"/>
      <c r="H27" s="179" t="n"/>
      <c r="I27" s="179" t="n"/>
      <c r="J27" s="179" t="n"/>
      <c r="K27" s="179" t="n"/>
      <c r="L27" s="179" t="n"/>
      <c r="M27" s="179" t="n"/>
      <c r="N27" s="179" t="n"/>
    </row>
    <row r="28" ht="12.75" customHeight="1" s="163">
      <c r="B28" s="185" t="n"/>
      <c r="C28" s="185" t="n"/>
      <c r="D28" s="326" t="n"/>
      <c r="E28" s="185" t="n"/>
      <c r="F28" s="185" t="n"/>
      <c r="G28" s="185" t="n"/>
      <c r="H28" s="179" t="n"/>
      <c r="I28" s="179" t="n"/>
      <c r="J28" s="179" t="n"/>
      <c r="K28" s="179" t="n"/>
      <c r="L28" s="179" t="n"/>
      <c r="M28" s="179" t="n"/>
      <c r="N28" s="179" t="n"/>
    </row>
    <row r="29" ht="12.75" customHeight="1" s="163">
      <c r="B29" s="185" t="n"/>
      <c r="C29" s="185" t="n"/>
      <c r="D29" s="326" t="n"/>
      <c r="E29" s="185" t="n"/>
      <c r="F29" s="185" t="n"/>
      <c r="G29" s="185" t="n"/>
      <c r="H29" s="179" t="n"/>
      <c r="I29" s="179" t="n"/>
      <c r="J29" s="179" t="n"/>
      <c r="K29" s="179" t="n"/>
      <c r="L29" s="179" t="n"/>
      <c r="M29" s="179" t="n"/>
      <c r="N29" s="179" t="n"/>
    </row>
    <row r="30" ht="12.75" customHeight="1" s="163">
      <c r="B30" s="185" t="n"/>
      <c r="C30" s="185" t="n"/>
      <c r="D30" s="326" t="n"/>
      <c r="E30" s="185" t="n"/>
      <c r="F30" s="185" t="n"/>
      <c r="G30" s="185" t="n"/>
      <c r="H30" s="179" t="n"/>
      <c r="I30" s="179" t="n"/>
      <c r="J30" s="179" t="n"/>
      <c r="K30" s="179" t="n"/>
      <c r="L30" s="179" t="n"/>
      <c r="M30" s="179" t="n"/>
      <c r="N30" s="179" t="n"/>
    </row>
    <row r="31" ht="12.75" customHeight="1" s="163">
      <c r="B31" s="185" t="n"/>
      <c r="C31" s="185" t="n"/>
      <c r="D31" s="326" t="n"/>
      <c r="E31" s="185" t="n"/>
      <c r="F31" s="185" t="n"/>
      <c r="G31" s="185" t="n"/>
      <c r="H31" s="179" t="n"/>
      <c r="I31" s="179" t="n"/>
      <c r="J31" s="179" t="n"/>
      <c r="K31" s="179" t="n"/>
      <c r="L31" s="179" t="n"/>
      <c r="M31" s="179" t="n"/>
      <c r="N31" s="179" t="n"/>
    </row>
    <row r="32" ht="12.75" customHeight="1" s="163">
      <c r="B32" s="185" t="n"/>
      <c r="C32" s="185" t="n"/>
      <c r="D32" s="326" t="n"/>
      <c r="E32" s="193" t="n"/>
      <c r="F32" s="193" t="n"/>
      <c r="G32" s="185" t="n"/>
      <c r="H32" s="179" t="n"/>
      <c r="I32" s="179" t="n"/>
      <c r="J32" s="179" t="n"/>
      <c r="K32" s="179" t="n"/>
      <c r="L32" s="179" t="n"/>
      <c r="M32" s="179" t="n"/>
      <c r="N32" s="179" t="n"/>
    </row>
    <row r="33" ht="12.75" customHeight="1" s="163">
      <c r="B33" s="185" t="n"/>
      <c r="C33" s="185" t="n"/>
      <c r="D33" s="326" t="n"/>
      <c r="E33" s="193" t="n"/>
      <c r="F33" s="193" t="n"/>
      <c r="G33" s="185" t="n"/>
      <c r="H33" s="179" t="n"/>
      <c r="I33" s="179" t="n"/>
      <c r="J33" s="179" t="n"/>
      <c r="K33" s="179" t="n"/>
      <c r="L33" s="179" t="n"/>
      <c r="M33" s="179" t="n"/>
      <c r="N33" s="179" t="n"/>
    </row>
    <row r="34" ht="12.75" customHeight="1" s="163">
      <c r="B34" s="185" t="n"/>
      <c r="C34" s="185" t="n"/>
      <c r="D34" s="326" t="n"/>
      <c r="E34" s="193" t="n"/>
      <c r="F34" s="193" t="n"/>
      <c r="G34" s="185" t="n"/>
      <c r="H34" s="179" t="n"/>
      <c r="I34" s="179" t="n"/>
      <c r="J34" s="179" t="n"/>
      <c r="K34" s="179" t="n"/>
      <c r="L34" s="179" t="n"/>
      <c r="M34" s="179" t="n"/>
      <c r="N34" s="179" t="n"/>
    </row>
    <row r="35" ht="12.75" customHeight="1" s="163">
      <c r="B35" s="185" t="n"/>
      <c r="C35" s="185" t="n"/>
      <c r="D35" s="326" t="n"/>
      <c r="E35" s="193" t="n"/>
      <c r="F35" s="193" t="n"/>
      <c r="G35" s="185" t="n"/>
      <c r="H35" s="179" t="n"/>
      <c r="I35" s="179" t="n"/>
      <c r="J35" s="179" t="n"/>
      <c r="K35" s="179" t="n"/>
      <c r="L35" s="179" t="n"/>
      <c r="M35" s="179" t="n"/>
      <c r="N35" s="179" t="n"/>
    </row>
    <row r="36" ht="12.75" customHeight="1" s="163">
      <c r="B36" s="185" t="n"/>
      <c r="C36" s="185" t="n"/>
      <c r="D36" s="326" t="n"/>
      <c r="E36" s="193" t="n"/>
      <c r="F36" s="193" t="n"/>
      <c r="G36" s="185" t="n"/>
      <c r="H36" s="179" t="n"/>
      <c r="I36" s="179" t="n"/>
      <c r="J36" s="179" t="n"/>
      <c r="K36" s="179" t="n"/>
      <c r="L36" s="179" t="n"/>
      <c r="M36" s="179" t="n"/>
      <c r="N36" s="179" t="n"/>
    </row>
    <row r="37" ht="12.75" customHeight="1" s="163">
      <c r="B37" s="185" t="n"/>
      <c r="C37" s="185" t="n"/>
      <c r="D37" s="326" t="n"/>
      <c r="E37" s="193" t="n"/>
      <c r="F37" s="193" t="n"/>
      <c r="G37" s="185" t="n"/>
      <c r="H37" s="179" t="n"/>
      <c r="I37" s="179" t="n"/>
      <c r="J37" s="179" t="n"/>
      <c r="K37" s="179" t="n"/>
      <c r="L37" s="179" t="n"/>
      <c r="M37" s="179" t="n"/>
      <c r="N37" s="179" t="n"/>
    </row>
    <row r="38" ht="12.75" customHeight="1" s="163">
      <c r="B38" s="185" t="n"/>
      <c r="C38" s="185" t="n"/>
      <c r="D38" s="326" t="n"/>
      <c r="E38" s="185" t="n"/>
      <c r="F38" s="185" t="n"/>
      <c r="G38" s="185" t="n"/>
      <c r="H38" s="179" t="n"/>
      <c r="I38" s="179" t="n"/>
      <c r="J38" s="179" t="n"/>
      <c r="K38" s="179" t="n"/>
      <c r="L38" s="179" t="n"/>
      <c r="M38" s="179" t="n"/>
      <c r="N38" s="179" t="n"/>
    </row>
    <row r="39" ht="12.75" customHeight="1" s="163">
      <c r="B39" s="195" t="n"/>
      <c r="C39" s="195" t="n"/>
      <c r="D39" s="328" t="n"/>
      <c r="E39" s="195" t="n"/>
      <c r="F39" s="195" t="n"/>
      <c r="G39" s="185" t="n"/>
      <c r="H39" s="179" t="n"/>
      <c r="I39" s="179" t="n"/>
      <c r="J39" s="179" t="n"/>
      <c r="K39" s="179" t="n"/>
      <c r="L39" s="179" t="n"/>
      <c r="M39" s="179" t="n"/>
      <c r="N39" s="179" t="n"/>
    </row>
    <row r="40" ht="12.75" customHeight="1" s="163">
      <c r="B40" s="185" t="n"/>
      <c r="C40" s="193" t="n"/>
      <c r="D40" s="193" t="n"/>
      <c r="E40" s="185" t="n"/>
      <c r="F40" s="185" t="n"/>
      <c r="G40" s="185" t="n"/>
      <c r="H40" s="179" t="n"/>
      <c r="I40" s="179" t="n"/>
      <c r="J40" s="179" t="n"/>
      <c r="K40" s="179" t="n"/>
      <c r="L40" s="179" t="n"/>
      <c r="M40" s="179" t="n"/>
      <c r="N40" s="179" t="n"/>
    </row>
    <row r="41" ht="12.75" customHeight="1" s="163">
      <c r="B41" s="185" t="n"/>
      <c r="C41" s="193" t="n"/>
      <c r="D41" s="193" t="n"/>
      <c r="E41" s="193" t="n"/>
      <c r="F41" s="193" t="n"/>
      <c r="G41" s="193" t="n"/>
      <c r="H41" s="179" t="n"/>
      <c r="I41" s="179" t="n"/>
      <c r="J41" s="179" t="n"/>
      <c r="K41" s="179" t="n"/>
      <c r="L41" s="179" t="n"/>
      <c r="M41" s="179" t="n"/>
      <c r="N41" s="179" t="n"/>
    </row>
    <row r="42" ht="12.75" customHeight="1" s="163">
      <c r="B42" s="185" t="n"/>
      <c r="C42" s="193" t="n"/>
      <c r="D42" s="193" t="n"/>
      <c r="E42" s="193" t="n"/>
      <c r="F42" s="193" t="n"/>
      <c r="G42" s="193" t="n"/>
      <c r="H42" s="179" t="n"/>
      <c r="I42" s="179" t="n"/>
      <c r="J42" s="179" t="n"/>
      <c r="K42" s="179" t="n"/>
      <c r="L42" s="179" t="n"/>
      <c r="M42" s="179" t="n"/>
      <c r="N42" s="179" t="n"/>
    </row>
    <row r="43" ht="12.75" customHeight="1" s="163">
      <c r="B43" s="185" t="n"/>
      <c r="C43" s="193" t="n"/>
      <c r="D43" s="193" t="n"/>
      <c r="E43" s="193" t="n"/>
      <c r="F43" s="193" t="n"/>
      <c r="G43" s="193" t="n"/>
      <c r="H43" s="179" t="n"/>
      <c r="I43" s="179" t="n"/>
      <c r="J43" s="179" t="n"/>
      <c r="K43" s="179" t="n"/>
      <c r="L43" s="179" t="n"/>
      <c r="M43" s="179" t="n"/>
      <c r="N43" s="179" t="n"/>
    </row>
    <row r="44" ht="12.75" customHeight="1" s="163">
      <c r="B44" s="185" t="n"/>
      <c r="C44" s="185" t="n"/>
      <c r="D44" s="185" t="n"/>
      <c r="E44" s="185" t="n"/>
      <c r="F44" s="185" t="n"/>
      <c r="G44" s="185" t="n"/>
      <c r="H44" s="179" t="n"/>
      <c r="I44" s="179" t="n"/>
      <c r="J44" s="179" t="n"/>
      <c r="K44" s="179" t="n"/>
      <c r="L44" s="179" t="n"/>
      <c r="M44" s="179" t="n"/>
      <c r="N44" s="179" t="n"/>
    </row>
    <row r="45" ht="12.75" customHeight="1" s="163">
      <c r="B45" s="185" t="n"/>
      <c r="C45" s="185" t="n"/>
      <c r="D45" s="185" t="n"/>
      <c r="E45" s="185" t="n"/>
      <c r="F45" s="185" t="n"/>
      <c r="G45" s="185" t="n"/>
      <c r="H45" s="179" t="n"/>
      <c r="I45" s="179" t="n"/>
      <c r="J45" s="179" t="n"/>
      <c r="K45" s="179" t="n"/>
      <c r="L45" s="179" t="n"/>
      <c r="M45" s="179" t="n"/>
      <c r="N45" s="179" t="n"/>
    </row>
    <row r="46" ht="12.75" customHeight="1" s="163">
      <c r="B46" s="185" t="n"/>
      <c r="C46" s="185" t="n"/>
      <c r="D46" s="185" t="n"/>
      <c r="E46" s="185" t="n"/>
      <c r="F46" s="185" t="n"/>
      <c r="G46" s="185" t="n"/>
      <c r="H46" s="179" t="n"/>
      <c r="I46" s="179" t="n"/>
      <c r="J46" s="179" t="n"/>
      <c r="K46" s="179" t="n"/>
      <c r="L46" s="179" t="n"/>
      <c r="M46" s="179" t="n"/>
      <c r="N46" s="179" t="n"/>
    </row>
    <row r="47" ht="12.75" customHeight="1" s="163">
      <c r="B47" s="185" t="n"/>
      <c r="C47" s="185" t="n"/>
      <c r="D47" s="185" t="n"/>
      <c r="E47" s="185" t="n"/>
      <c r="F47" s="185" t="n"/>
      <c r="G47" s="185" t="n"/>
      <c r="H47" s="179" t="n"/>
      <c r="I47" s="179" t="n"/>
      <c r="J47" s="179" t="n"/>
      <c r="K47" s="179" t="n"/>
      <c r="L47" s="179" t="n"/>
      <c r="M47" s="179" t="n"/>
      <c r="N47" s="179" t="n"/>
    </row>
    <row r="48" ht="12.75" customHeight="1" s="163">
      <c r="B48" s="185" t="n"/>
      <c r="C48" s="185" t="n"/>
      <c r="D48" s="185" t="n"/>
      <c r="E48" s="185" t="n"/>
      <c r="F48" s="185" t="n"/>
      <c r="G48" s="185" t="n"/>
      <c r="H48" s="179" t="n"/>
      <c r="I48" s="179" t="n"/>
      <c r="J48" s="179" t="n"/>
      <c r="K48" s="179" t="n"/>
      <c r="L48" s="179" t="n"/>
      <c r="M48" s="179" t="n"/>
      <c r="N48" s="179" t="n"/>
    </row>
    <row r="49" ht="12.75" customHeight="1" s="163">
      <c r="B49" s="185" t="n"/>
      <c r="C49" s="185" t="n"/>
      <c r="D49" s="185" t="n"/>
      <c r="E49" s="185" t="n"/>
      <c r="F49" s="185" t="n"/>
      <c r="G49" s="185" t="n"/>
      <c r="H49" s="179" t="n"/>
      <c r="I49" s="179" t="n"/>
      <c r="J49" s="179" t="n"/>
      <c r="K49" s="179" t="n"/>
      <c r="L49" s="179" t="n"/>
      <c r="M49" s="179" t="n"/>
      <c r="N49" s="179" t="n"/>
    </row>
    <row r="50" ht="12.75" customHeight="1" s="163">
      <c r="B50" s="185" t="n"/>
      <c r="C50" s="185" t="n"/>
      <c r="D50" s="185" t="n"/>
      <c r="E50" s="185" t="n"/>
      <c r="F50" s="185" t="n"/>
      <c r="G50" s="185" t="n"/>
      <c r="H50" s="179" t="n"/>
      <c r="I50" s="179" t="n"/>
      <c r="J50" s="179" t="n"/>
      <c r="K50" s="179" t="n"/>
      <c r="L50" s="179" t="n"/>
      <c r="M50" s="179" t="n"/>
      <c r="N50" s="179" t="n"/>
    </row>
    <row r="51" ht="12.75" customHeight="1" s="163">
      <c r="B51" s="185" t="n"/>
      <c r="C51" s="185" t="n"/>
      <c r="D51" s="185" t="n"/>
      <c r="E51" s="185" t="n"/>
      <c r="F51" s="185" t="n"/>
      <c r="G51" s="185" t="n"/>
      <c r="H51" s="179" t="n"/>
      <c r="I51" s="179" t="n"/>
      <c r="J51" s="179" t="n"/>
      <c r="K51" s="179" t="n"/>
      <c r="L51" s="179" t="n"/>
      <c r="M51" s="179" t="n"/>
      <c r="N51" s="179" t="n"/>
    </row>
    <row r="52" ht="12.75" customHeight="1" s="163">
      <c r="B52" s="185" t="n"/>
      <c r="C52" s="185" t="n"/>
      <c r="D52" s="185" t="n"/>
      <c r="E52" s="185" t="n"/>
      <c r="F52" s="185" t="n"/>
      <c r="G52" s="185" t="n"/>
      <c r="H52" s="179" t="n"/>
      <c r="I52" s="179" t="n"/>
      <c r="J52" s="179" t="n"/>
      <c r="K52" s="179" t="n"/>
      <c r="L52" s="179" t="n"/>
      <c r="M52" s="179" t="n"/>
      <c r="N52" s="179" t="n"/>
    </row>
    <row r="53" ht="12.75" customHeight="1" s="163">
      <c r="B53" s="204" t="n"/>
      <c r="C53" s="204" t="n"/>
      <c r="D53" s="204" t="n"/>
      <c r="E53" s="204" t="n"/>
      <c r="F53" s="204" t="n"/>
      <c r="G53" s="204" t="n"/>
      <c r="H53" s="179" t="n"/>
      <c r="I53" s="179" t="n"/>
      <c r="J53" s="179" t="n"/>
      <c r="K53" s="179" t="n"/>
      <c r="L53" s="179" t="n"/>
      <c r="M53" s="179" t="n"/>
      <c r="N53" s="179" t="n"/>
    </row>
    <row r="54" ht="12.75" customHeight="1" s="163">
      <c r="B54" s="185" t="n"/>
      <c r="C54" s="185" t="n"/>
      <c r="D54" s="185" t="n"/>
      <c r="E54" s="185" t="n"/>
      <c r="F54" s="185" t="n"/>
      <c r="G54" s="185" t="n"/>
      <c r="H54" s="179" t="n"/>
      <c r="I54" s="179" t="n"/>
      <c r="J54" s="179" t="n"/>
      <c r="K54" s="179" t="n"/>
      <c r="L54" s="179" t="n"/>
      <c r="M54" s="179" t="n"/>
      <c r="N54" s="179" t="n"/>
    </row>
    <row r="55" ht="12.75" customHeight="1" s="163">
      <c r="B55" s="185" t="n"/>
      <c r="C55" s="185" t="n"/>
      <c r="D55" s="185" t="n"/>
      <c r="E55" s="185" t="n"/>
      <c r="F55" s="185" t="n"/>
      <c r="G55" s="185" t="n"/>
      <c r="H55" s="179" t="n"/>
      <c r="I55" s="179" t="n"/>
      <c r="J55" s="179" t="n"/>
      <c r="K55" s="179" t="n"/>
      <c r="L55" s="179" t="n"/>
      <c r="M55" s="179" t="n"/>
      <c r="N55" s="179" t="n"/>
    </row>
    <row r="56" ht="12.75" customHeight="1" s="163">
      <c r="B56" s="185" t="n"/>
      <c r="C56" s="185" t="n"/>
      <c r="D56" s="185" t="n"/>
      <c r="E56" s="185" t="n"/>
      <c r="F56" s="185" t="n"/>
      <c r="G56" s="185" t="n"/>
      <c r="H56" s="179" t="n"/>
      <c r="I56" s="179" t="n"/>
      <c r="J56" s="179" t="n"/>
      <c r="K56" s="179" t="n"/>
      <c r="L56" s="179" t="n"/>
      <c r="M56" s="179" t="n"/>
      <c r="N56" s="179" t="n"/>
    </row>
    <row r="57" ht="12.75" customHeight="1" s="163">
      <c r="B57" s="185" t="n"/>
      <c r="C57" s="185" t="n"/>
      <c r="D57" s="185" t="n"/>
      <c r="E57" s="185" t="n"/>
      <c r="F57" s="185" t="n"/>
      <c r="G57" s="185" t="n"/>
      <c r="H57" s="179" t="n"/>
      <c r="I57" s="179" t="n"/>
      <c r="J57" s="179" t="n"/>
      <c r="K57" s="179" t="n"/>
      <c r="L57" s="179" t="n"/>
      <c r="M57" s="179" t="n"/>
      <c r="N57" s="179" t="n"/>
    </row>
    <row r="58" ht="12.75" customHeight="1" s="163">
      <c r="B58" s="185" t="n"/>
      <c r="C58" s="185" t="n"/>
      <c r="D58" s="185" t="n"/>
      <c r="E58" s="185" t="n"/>
      <c r="F58" s="185" t="n"/>
      <c r="G58" s="185" t="n"/>
      <c r="H58" s="179" t="n"/>
      <c r="I58" s="179" t="n"/>
      <c r="J58" s="179" t="n"/>
      <c r="K58" s="179" t="n"/>
      <c r="L58" s="179" t="n"/>
      <c r="M58" s="179" t="n"/>
      <c r="N58" s="179" t="n"/>
    </row>
    <row r="59" ht="12.75" customHeight="1" s="163">
      <c r="B59" s="185" t="n"/>
      <c r="C59" s="185" t="n"/>
      <c r="D59" s="185" t="n"/>
      <c r="E59" s="185" t="n"/>
      <c r="F59" s="185" t="n"/>
      <c r="G59" s="185" t="n"/>
      <c r="H59" s="179" t="n"/>
      <c r="I59" s="179" t="n"/>
      <c r="J59" s="179" t="n"/>
      <c r="K59" s="179" t="n"/>
      <c r="L59" s="179" t="n"/>
      <c r="M59" s="179" t="n"/>
      <c r="N59" s="179" t="n"/>
    </row>
    <row r="60" ht="12.75" customHeight="1" s="163">
      <c r="B60" s="185" t="n"/>
      <c r="C60" s="185" t="n"/>
      <c r="D60" s="185" t="n"/>
      <c r="E60" s="185" t="n"/>
      <c r="F60" s="185" t="n"/>
      <c r="G60" s="185" t="n"/>
      <c r="H60" s="179" t="n"/>
      <c r="I60" s="179" t="n"/>
      <c r="J60" s="179" t="n"/>
      <c r="K60" s="179" t="n"/>
      <c r="L60" s="179" t="n"/>
      <c r="M60" s="179" t="n"/>
      <c r="N60" s="179" t="n"/>
    </row>
    <row r="61" ht="12.75" customHeight="1" s="163">
      <c r="B61" s="185" t="n"/>
      <c r="C61" s="185" t="n"/>
      <c r="D61" s="185" t="n"/>
      <c r="E61" s="185" t="n"/>
      <c r="F61" s="185" t="n"/>
      <c r="G61" s="185" t="n"/>
      <c r="H61" s="179" t="n"/>
      <c r="I61" s="179" t="n"/>
      <c r="J61" s="179" t="n"/>
      <c r="K61" s="179" t="n"/>
      <c r="L61" s="179" t="n"/>
      <c r="M61" s="179" t="n"/>
      <c r="N61" s="179" t="n"/>
    </row>
    <row r="62" ht="12.75" customHeight="1" s="163">
      <c r="B62" s="185" t="n"/>
      <c r="C62" s="185" t="n"/>
      <c r="D62" s="185" t="n"/>
      <c r="E62" s="185" t="n"/>
      <c r="F62" s="185" t="n"/>
      <c r="G62" s="185" t="n"/>
      <c r="H62" s="179" t="n"/>
      <c r="I62" s="179" t="n"/>
      <c r="J62" s="179" t="n"/>
      <c r="K62" s="179" t="n"/>
      <c r="L62" s="179" t="n"/>
      <c r="M62" s="179" t="n"/>
      <c r="N62" s="179" t="n"/>
    </row>
    <row r="63" ht="12.75" customHeight="1" s="163">
      <c r="B63" s="185" t="n"/>
      <c r="C63" s="185" t="n"/>
      <c r="D63" s="185" t="n"/>
      <c r="E63" s="185" t="n"/>
      <c r="F63" s="185" t="n"/>
      <c r="G63" s="185" t="n"/>
      <c r="H63" s="179" t="n"/>
      <c r="I63" s="179" t="n"/>
      <c r="J63" s="179" t="n"/>
      <c r="K63" s="179" t="n"/>
      <c r="L63" s="179" t="n"/>
      <c r="M63" s="179" t="n"/>
      <c r="N63" s="179" t="n"/>
    </row>
    <row r="64" ht="12.75" customHeight="1" s="163">
      <c r="B64" s="185" t="n"/>
      <c r="C64" s="185" t="n"/>
      <c r="D64" s="185" t="n"/>
      <c r="E64" s="185" t="n"/>
      <c r="F64" s="185" t="n"/>
      <c r="G64" s="185" t="n"/>
      <c r="H64" s="179" t="n"/>
      <c r="I64" s="179" t="n"/>
      <c r="J64" s="179" t="n"/>
      <c r="K64" s="179" t="n"/>
      <c r="L64" s="179" t="n"/>
      <c r="M64" s="179" t="n"/>
      <c r="N64" s="179" t="n"/>
    </row>
    <row r="65" ht="12.75" customHeight="1" s="163">
      <c r="B65" s="185" t="n"/>
      <c r="C65" s="185" t="n"/>
      <c r="D65" s="185" t="n"/>
      <c r="E65" s="185" t="n"/>
      <c r="F65" s="185" t="n"/>
      <c r="G65" s="185" t="n"/>
      <c r="H65" s="179" t="n"/>
      <c r="I65" s="179" t="n"/>
      <c r="J65" s="179" t="n"/>
      <c r="K65" s="179" t="n"/>
      <c r="L65" s="179" t="n"/>
      <c r="M65" s="179" t="n"/>
      <c r="N65" s="179" t="n"/>
    </row>
    <row r="66" ht="12.75" customHeight="1" s="163">
      <c r="B66" s="185" t="n"/>
      <c r="C66" s="185" t="n"/>
      <c r="D66" s="185" t="n"/>
      <c r="E66" s="185" t="n"/>
      <c r="F66" s="185" t="n"/>
      <c r="G66" s="185" t="n"/>
      <c r="H66" s="179" t="n"/>
      <c r="I66" s="179" t="n"/>
      <c r="J66" s="179" t="n"/>
      <c r="K66" s="179" t="n"/>
      <c r="L66" s="179" t="n"/>
      <c r="M66" s="179" t="n"/>
      <c r="N66" s="179" t="n"/>
    </row>
    <row r="67" ht="12.75" customHeight="1" s="163">
      <c r="B67" s="185" t="n"/>
      <c r="C67" s="185" t="n"/>
      <c r="D67" s="185" t="n"/>
      <c r="E67" s="185" t="n"/>
      <c r="F67" s="185" t="n"/>
      <c r="G67" s="185" t="n"/>
      <c r="H67" s="179" t="n"/>
      <c r="I67" s="179" t="n"/>
      <c r="J67" s="179" t="n"/>
      <c r="K67" s="179" t="n"/>
      <c r="L67" s="179" t="n"/>
      <c r="M67" s="179" t="n"/>
      <c r="N67" s="179" t="n"/>
    </row>
    <row r="68" ht="12.75" customHeight="1" s="163">
      <c r="B68" s="185" t="n"/>
      <c r="C68" s="185" t="n"/>
      <c r="D68" s="185" t="n"/>
      <c r="E68" s="185" t="n"/>
      <c r="F68" s="185" t="n"/>
      <c r="G68" s="185" t="n"/>
      <c r="H68" s="179" t="n"/>
      <c r="I68" s="179" t="n"/>
      <c r="J68" s="179" t="n"/>
      <c r="K68" s="179" t="n"/>
      <c r="L68" s="179" t="n"/>
      <c r="M68" s="179" t="n"/>
      <c r="N68" s="179" t="n"/>
    </row>
    <row r="69" ht="12.75" customHeight="1" s="163">
      <c r="B69" s="185" t="n"/>
      <c r="C69" s="185" t="n"/>
      <c r="D69" s="185" t="n"/>
      <c r="E69" s="185" t="n"/>
      <c r="F69" s="185" t="n"/>
      <c r="G69" s="185" t="n"/>
      <c r="H69" s="179" t="n"/>
      <c r="I69" s="179" t="n"/>
      <c r="J69" s="179" t="n"/>
      <c r="K69" s="179" t="n"/>
      <c r="L69" s="179" t="n"/>
      <c r="M69" s="179" t="n"/>
      <c r="N69" s="179" t="n"/>
    </row>
    <row r="70" ht="12.75" customHeight="1" s="163">
      <c r="B70" s="185" t="n"/>
      <c r="C70" s="185" t="n"/>
      <c r="D70" s="185" t="n"/>
      <c r="E70" s="185" t="n"/>
      <c r="F70" s="185" t="n"/>
      <c r="G70" s="185" t="n"/>
      <c r="H70" s="179" t="n"/>
      <c r="I70" s="179" t="n"/>
      <c r="J70" s="179" t="n"/>
      <c r="K70" s="179" t="n"/>
      <c r="L70" s="179" t="n"/>
      <c r="M70" s="179" t="n"/>
      <c r="N70" s="179" t="n"/>
    </row>
    <row r="71" ht="12.75" customHeight="1" s="163">
      <c r="B71" s="185" t="n"/>
      <c r="C71" s="185" t="n"/>
      <c r="D71" s="185" t="n"/>
      <c r="E71" s="185" t="n"/>
      <c r="F71" s="185" t="n"/>
      <c r="G71" s="185" t="n"/>
      <c r="H71" s="179" t="n"/>
      <c r="I71" s="179" t="n"/>
      <c r="J71" s="179" t="n"/>
      <c r="K71" s="179" t="n"/>
      <c r="L71" s="179" t="n"/>
      <c r="M71" s="179" t="n"/>
      <c r="N71" s="179" t="n"/>
    </row>
    <row r="72" ht="12.75" customHeight="1" s="163">
      <c r="B72" s="185" t="n"/>
      <c r="C72" s="185" t="n"/>
      <c r="D72" s="185" t="n"/>
      <c r="E72" s="185" t="n"/>
      <c r="F72" s="185" t="n"/>
      <c r="G72" s="185" t="n"/>
      <c r="H72" s="179" t="n"/>
      <c r="I72" s="179" t="n"/>
      <c r="J72" s="179" t="n"/>
      <c r="K72" s="179" t="n"/>
      <c r="L72" s="179" t="n"/>
      <c r="M72" s="179" t="n"/>
      <c r="N72" s="179" t="n"/>
    </row>
    <row r="73" ht="12.75" customHeight="1" s="163">
      <c r="B73" s="185" t="n"/>
      <c r="C73" s="185" t="n"/>
      <c r="D73" s="185" t="n"/>
      <c r="E73" s="185" t="n"/>
      <c r="F73" s="185" t="n"/>
      <c r="G73" s="185" t="n"/>
      <c r="H73" s="179" t="n"/>
      <c r="I73" s="179" t="n"/>
      <c r="J73" s="179" t="n"/>
      <c r="K73" s="179" t="n"/>
      <c r="L73" s="179" t="n"/>
      <c r="M73" s="179" t="n"/>
      <c r="N73" s="179" t="n"/>
    </row>
    <row r="74" ht="12.75" customHeight="1" s="163">
      <c r="B74" s="185" t="n"/>
      <c r="C74" s="185" t="n"/>
      <c r="D74" s="185" t="n"/>
      <c r="E74" s="185" t="n"/>
      <c r="F74" s="185" t="n"/>
      <c r="G74" s="185" t="n"/>
      <c r="H74" s="179" t="n"/>
      <c r="I74" s="179" t="n"/>
      <c r="J74" s="179" t="n"/>
      <c r="K74" s="179" t="n"/>
      <c r="L74" s="179" t="n"/>
      <c r="M74" s="179" t="n"/>
      <c r="N74" s="179" t="n"/>
    </row>
    <row r="75" ht="12.75" customHeight="1" s="163">
      <c r="B75" s="185" t="n"/>
      <c r="C75" s="185" t="n"/>
      <c r="D75" s="185" t="n"/>
      <c r="E75" s="185" t="n"/>
      <c r="F75" s="185" t="n"/>
      <c r="G75" s="185" t="n"/>
      <c r="H75" s="179" t="n"/>
      <c r="I75" s="179" t="n"/>
      <c r="J75" s="179" t="n"/>
      <c r="K75" s="179" t="n"/>
      <c r="L75" s="179" t="n"/>
      <c r="M75" s="179" t="n"/>
      <c r="N75" s="179" t="n"/>
    </row>
    <row r="76" ht="12.75" customHeight="1" s="163">
      <c r="B76" s="179" t="n"/>
      <c r="C76" s="179" t="n"/>
      <c r="D76" s="179" t="n"/>
      <c r="E76" s="179" t="n"/>
      <c r="F76" s="179" t="n"/>
      <c r="G76" s="179" t="n"/>
      <c r="H76" s="179" t="n"/>
      <c r="I76" s="179" t="n"/>
      <c r="J76" s="179" t="n"/>
      <c r="K76" s="179" t="n"/>
      <c r="L76" s="179" t="n"/>
      <c r="M76" s="179" t="n"/>
      <c r="N76" s="179" t="n"/>
    </row>
    <row r="77" ht="12.75" customHeight="1" s="163">
      <c r="B77" s="179" t="n"/>
      <c r="C77" s="179" t="n"/>
      <c r="D77" s="179" t="n"/>
      <c r="E77" s="179" t="n"/>
      <c r="F77" s="179" t="n"/>
      <c r="G77" s="179" t="n"/>
      <c r="H77" s="179" t="n"/>
      <c r="I77" s="179" t="n"/>
      <c r="J77" s="179" t="n"/>
      <c r="K77" s="179" t="n"/>
      <c r="L77" s="179" t="n"/>
      <c r="M77" s="179" t="n"/>
      <c r="N77" s="179" t="n"/>
    </row>
    <row r="78" ht="12.75" customHeight="1" s="163">
      <c r="B78" s="179" t="n"/>
      <c r="C78" s="179" t="n"/>
      <c r="D78" s="179" t="n"/>
      <c r="E78" s="179" t="n"/>
      <c r="F78" s="179" t="n"/>
      <c r="G78" s="179" t="n"/>
      <c r="H78" s="179" t="n"/>
      <c r="I78" s="179" t="n"/>
      <c r="J78" s="179" t="n"/>
      <c r="K78" s="179" t="n"/>
      <c r="L78" s="179" t="n"/>
      <c r="M78" s="179" t="n"/>
      <c r="N78" s="179" t="n"/>
    </row>
    <row r="79" ht="12.75" customHeight="1" s="163">
      <c r="B79" s="179" t="n"/>
      <c r="C79" s="179" t="n"/>
      <c r="D79" s="179" t="n"/>
      <c r="E79" s="179" t="n"/>
      <c r="F79" s="179" t="n"/>
      <c r="G79" s="179" t="n"/>
      <c r="H79" s="179" t="n"/>
      <c r="I79" s="179" t="n"/>
      <c r="J79" s="179" t="n"/>
      <c r="K79" s="179" t="n"/>
      <c r="L79" s="179" t="n"/>
      <c r="M79" s="179" t="n"/>
      <c r="N79" s="179" t="n"/>
    </row>
    <row r="80" ht="12.75" customHeight="1" s="163">
      <c r="B80" s="179" t="n"/>
      <c r="C80" s="179" t="n"/>
      <c r="D80" s="179" t="n"/>
      <c r="E80" s="179" t="n"/>
      <c r="F80" s="179" t="n"/>
      <c r="G80" s="179" t="n"/>
      <c r="H80" s="179" t="n"/>
      <c r="I80" s="179" t="n"/>
      <c r="J80" s="179" t="n"/>
      <c r="K80" s="179" t="n"/>
      <c r="L80" s="179" t="n"/>
      <c r="M80" s="179" t="n"/>
      <c r="N80" s="179" t="n"/>
    </row>
    <row r="81" ht="12.75" customHeight="1" s="163">
      <c r="B81" s="179" t="n"/>
      <c r="C81" s="179" t="n"/>
      <c r="D81" s="179" t="n"/>
      <c r="E81" s="179" t="n"/>
      <c r="F81" s="179" t="n"/>
      <c r="G81" s="179" t="n"/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조진원/연구원/PRI EI Task(jinwon.cho@lge.com)</dc:creator>
  <dc:language xmlns:dc="http://purl.org/dc/elements/1.1/">ko-KR</dc:language>
  <dcterms:created xmlns:dcterms="http://purl.org/dc/terms/" xmlns:xsi="http://www.w3.org/2001/XMLSchema-instance" xsi:type="dcterms:W3CDTF">2025-04-10T06:53:02Z</dcterms:created>
  <dcterms:modified xmlns:dcterms="http://purl.org/dc/terms/" xmlns:xsi="http://www.w3.org/2001/XMLSchema-instance" xsi:type="dcterms:W3CDTF">2026-06-20T05:51:05Z</dcterms:modified>
  <cp:revision>5</cp:revision>
</cp:coreProperties>
</file>

<file path=docProps/custom.xml><?xml version="1.0" encoding="utf-8"?>
<Properties xmlns="http://schemas.openxmlformats.org/officeDocument/2006/custom-properties">
  <property name="ComplianceAssetId" fmtid="{D5CDD505-2E9C-101B-9397-08002B2CF9AE}" pid="2">
    <vt:lpwstr xmlns:vt="http://schemas.openxmlformats.org/officeDocument/2006/docPropsVTypes"/>
  </property>
  <property name="ContentTypeId" fmtid="{D5CDD505-2E9C-101B-9397-08002B2CF9AE}" pid="3">
    <vt:lpwstr xmlns:vt="http://schemas.openxmlformats.org/officeDocument/2006/docPropsVTypes">0x010100D275D3598332C749BE33BA730925276E</vt:lpwstr>
  </property>
  <property name="MSIP_Label_cc6ed9fc-fefc-4a0c-a6d6-10cf236c0d4f_ActionId" fmtid="{D5CDD505-2E9C-101B-9397-08002B2CF9AE}" pid="4">
    <vt:lpwstr xmlns:vt="http://schemas.openxmlformats.org/officeDocument/2006/docPropsVTypes">ba1c46fb-a733-4aa9-bc1b-e82885165fcb</vt:lpwstr>
  </property>
  <property name="MSIP_Label_cc6ed9fc-fefc-4a0c-a6d6-10cf236c0d4f_ContentBits" fmtid="{D5CDD505-2E9C-101B-9397-08002B2CF9AE}" pid="5">
    <vt:lpwstr xmlns:vt="http://schemas.openxmlformats.org/officeDocument/2006/docPropsVTypes">1</vt:lpwstr>
  </property>
  <property name="MSIP_Label_cc6ed9fc-fefc-4a0c-a6d6-10cf236c0d4f_Enabled" fmtid="{D5CDD505-2E9C-101B-9397-08002B2CF9AE}" pid="6">
    <vt:lpwstr xmlns:vt="http://schemas.openxmlformats.org/officeDocument/2006/docPropsVTypes">true</vt:lpwstr>
  </property>
  <property name="MSIP_Label_cc6ed9fc-fefc-4a0c-a6d6-10cf236c0d4f_Method" fmtid="{D5CDD505-2E9C-101B-9397-08002B2CF9AE}" pid="7">
    <vt:lpwstr xmlns:vt="http://schemas.openxmlformats.org/officeDocument/2006/docPropsVTypes">Standard</vt:lpwstr>
  </property>
  <property name="MSIP_Label_cc6ed9fc-fefc-4a0c-a6d6-10cf236c0d4f_Name" fmtid="{D5CDD505-2E9C-101B-9397-08002B2CF9AE}" pid="8">
    <vt:lpwstr xmlns:vt="http://schemas.openxmlformats.org/officeDocument/2006/docPropsVTypes">Internal use only</vt:lpwstr>
  </property>
  <property name="MSIP_Label_cc6ed9fc-fefc-4a0c-a6d6-10cf236c0d4f_SetDate" fmtid="{D5CDD505-2E9C-101B-9397-08002B2CF9AE}" pid="9">
    <vt:lpwstr xmlns:vt="http://schemas.openxmlformats.org/officeDocument/2006/docPropsVTypes">2025-04-18T05:40:55Z</vt:lpwstr>
  </property>
  <property name="MSIP_Label_cc6ed9fc-fefc-4a0c-a6d6-10cf236c0d4f_SiteId" fmtid="{D5CDD505-2E9C-101B-9397-08002B2CF9AE}" pid="10">
    <vt:lpwstr xmlns:vt="http://schemas.openxmlformats.org/officeDocument/2006/docPropsVTypes">5069cde4-642a-45c0-8094-d0c2dec10be3</vt:lpwstr>
  </property>
  <property name="MSIP_Label_cc6ed9fc-fefc-4a0c-a6d6-10cf236c0d4f_Tag" fmtid="{D5CDD505-2E9C-101B-9397-08002B2CF9AE}" pid="11">
    <vt:lpwstr xmlns:vt="http://schemas.openxmlformats.org/officeDocument/2006/docPropsVTypes">10, 3, 0, 2</vt:lpwstr>
  </property>
  <property name="MediaServiceImageTags" fmtid="{D5CDD505-2E9C-101B-9397-08002B2CF9AE}" pid="12">
    <vt:lpwstr xmlns:vt="http://schemas.openxmlformats.org/officeDocument/2006/docPropsVTypes"/>
  </property>
  <property name="Order" fmtid="{D5CDD505-2E9C-101B-9397-08002B2CF9AE}" pid="13">
    <vt:r8 xmlns:vt="http://schemas.openxmlformats.org/officeDocument/2006/docPropsVTypes">5700</vt:r8>
  </property>
  <property name="TemplateUrl" fmtid="{D5CDD505-2E9C-101B-9397-08002B2CF9AE}" pid="14">
    <vt:lpwstr xmlns:vt="http://schemas.openxmlformats.org/officeDocument/2006/docPropsVTypes"/>
  </property>
  <property name="TriggerFlowInfo" fmtid="{D5CDD505-2E9C-101B-9397-08002B2CF9AE}" pid="15">
    <vt:lpwstr xmlns:vt="http://schemas.openxmlformats.org/officeDocument/2006/docPropsVTypes"/>
  </property>
  <property name="_ExtendedDescription" fmtid="{D5CDD505-2E9C-101B-9397-08002B2CF9AE}" pid="16">
    <vt:lpwstr xmlns:vt="http://schemas.openxmlformats.org/officeDocument/2006/docPropsVTypes"/>
  </property>
  <property name="xd_ProgID" fmtid="{D5CDD505-2E9C-101B-9397-08002B2CF9AE}" pid="17">
    <vt:lpwstr xmlns:vt="http://schemas.openxmlformats.org/officeDocument/2006/docPropsVTypes"/>
  </property>
  <property name="xd_Signature" fmtid="{D5CDD505-2E9C-101B-9397-08002B2CF9AE}" pid="18">
    <vt:bool xmlns:vt="http://schemas.openxmlformats.org/officeDocument/2006/docPropsVTypes">0</vt:bool>
  </property>
</Properties>
</file>