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SW Version " sheetId="1" state="visible" r:id="rId3"/>
    <sheet name="Overall" sheetId="2" state="visible" r:id="rId4"/>
    <sheet name="FlowChart" sheetId="3" state="visible" r:id="rId5"/>
    <sheet name="Device" sheetId="4" state="visible" r:id="rId6"/>
    <sheet name="Sequence" sheetId="5" state="visible" r:id="rId7"/>
    <sheet name="IO List" sheetId="6" state="visible" r:id="rId8"/>
    <sheet name="Motor List" sheetId="7" state="visible" r:id="rId9"/>
    <sheet name="Pos Teaching" sheetId="8" state="visible" r:id="rId10"/>
  </sheets>
  <definedNames>
    <definedName function="false" hidden="true" name="fill" vbProcedure="false">#REF!</definedName>
    <definedName function="false" hidden="true" name="GHG" vbProcedure="false">#REF!</definedName>
    <definedName function="false" hidden="false" name="valuevx" vbProcedure="false">42.314159</definedName>
    <definedName function="false" hidden="true" name="vertex42_copyright" vbProcedure="false">"© 2006-2018 Vertex42 LLC"</definedName>
    <definedName function="false" hidden="true" name="vertex42_id" vbProcedure="false">"gantt-chart_L.xlsx"</definedName>
    <definedName function="false" hidden="true" name="vertex42_title" vbProcedure="false">"Gantt Chart Template"</definedName>
    <definedName function="false" hidden="true" name="_Fill" vbProcedure="false">#REF!</definedName>
    <definedName function="false" hidden="true" name="ㅈ2ㄷㅈ" vbProcedure="false">#REF!</definedName>
    <definedName function="false" hidden="true" name="메롱" vbProcedure="false">#REF!</definedName>
    <definedName function="false" hidden="true" name="소모푸밉" vbProcedure="false">#REF!</definedName>
    <definedName function="false" hidden="true" name="소모품" vbProcedure="false">#REF!</definedName>
    <definedName function="false" hidden="true" name="소모품비1" vbProcedure="false">#REF!</definedName>
    <definedName function="false" hidden="true" name="수선비" vbProcedure="false">#REF!</definedName>
    <definedName function="false" hidden="true" name="수선비3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<sst xmlns="http://schemas.openxmlformats.org/spreadsheetml/2006/main" count="719" uniqueCount="437">
  <si>
    <t xml:space="preserve">SW Version 이력 관리</t>
  </si>
  <si>
    <t xml:space="preserve">점검일자:</t>
  </si>
  <si>
    <t xml:space="preserve">총 점검 건수:</t>
  </si>
  <si>
    <t xml:space="preserve">정상:</t>
  </si>
  <si>
    <t xml:space="preserve">이상:</t>
  </si>
  <si>
    <t xml:space="preserve">확인중:</t>
  </si>
  <si>
    <t xml:space="preserve">점검 일자</t>
  </si>
  <si>
    <t xml:space="preserve">SW 버전</t>
  </si>
  <si>
    <t xml:space="preserve">점검 항목</t>
  </si>
  <si>
    <t xml:space="preserve">점검 내용</t>
  </si>
  <si>
    <t xml:space="preserve">점검 결과</t>
  </si>
  <si>
    <t xml:space="preserve">비고</t>
  </si>
  <si>
    <t xml:space="preserve">2026-06-20</t>
  </si>
  <si>
    <t xml:space="preserve">V1.0.0.1</t>
  </si>
  <si>
    <t xml:space="preserve">IO Check</t>
  </si>
  <si>
    <t xml:space="preserve">Ajin DI/DO 및 PLC BIT/WORD 수신 확인</t>
  </si>
  <si>
    <t xml:space="preserve">확인중</t>
  </si>
  <si>
    <t xml:space="preserve">PLC측 요청 후 점검</t>
  </si>
  <si>
    <t xml:space="preserve">PLC Interface</t>
  </si>
  <si>
    <t xml:space="preserve">Page/Recipe/Weld 핸드셰이크(M/D 70K)</t>
  </si>
  <si>
    <t xml:space="preserve">MX Component</t>
  </si>
  <si>
    <t xml:space="preserve">Scout Field 레시피 전환</t>
  </si>
  <si>
    <t xml:space="preserve">레시피축 stale 수정 검증</t>
  </si>
  <si>
    <t xml:space="preserve">정상</t>
  </si>
  <si>
    <t xml:space="preserve">현장 확인 완료</t>
  </si>
  <si>
    <t xml:space="preserve">2026-06-19</t>
  </si>
  <si>
    <t xml:space="preserve">Scout Field 페이지별 로드</t>
  </si>
  <si>
    <t xml:space="preserve">PageIndex 주입 정정</t>
  </si>
  <si>
    <t xml:space="preserve">Head Theta Interlock</t>
  </si>
  <si>
    <t xml:space="preserve">수평/수직 발진 인터락</t>
  </si>
  <si>
    <t xml:space="preserve">AjinIO.IsConnected</t>
  </si>
  <si>
    <t xml:space="preserve">연결 판정 반전 정정</t>
  </si>
  <si>
    <t xml:space="preserve">Scanner Calibration</t>
  </si>
  <si>
    <t xml:space="preserve">RTC Correction Table 적용</t>
  </si>
  <si>
    <t xml:space="preserve">Laser Gate 제어</t>
  </si>
  <si>
    <t xml:space="preserve">Core/Ring Gate ON/OFF 타이밍</t>
  </si>
  <si>
    <t xml:space="preserve">AutoRun 시퀀스</t>
  </si>
  <si>
    <t xml:space="preserve">SeqAutoRunPTOP 1사이클</t>
  </si>
  <si>
    <t xml:space="preserve">Recipe/Page 핸드셰이크 통합</t>
  </si>
  <si>
    <t xml:space="preserve">PAGE_REQ 단일 게이트로 Page·Recipe 통합 처리(시퀀스 무수정)</t>
  </si>
  <si>
    <t xml:space="preserve">25edd79</t>
  </si>
  <si>
    <t xml:space="preserve">2026-06-21</t>
  </si>
  <si>
    <t xml:space="preserve">Weld_01 Ready Resume (bit15)</t>
  </si>
  <si>
    <t xml:space="preserve">M70515/M70015 신규. PLC ON→Recipe/Page 확인 팝업+Auto→Manual+Resume. 가접 레시피21~24 재배치</t>
  </si>
  <si>
    <t xml:space="preserve">현장확정·e61e99f</t>
  </si>
  <si>
    <t xml:space="preserve">2026-06-22</t>
  </si>
  <si>
    <t xml:space="preserve">Recipe No 잔재값</t>
  </si>
  <si>
    <t xml:space="preserve">재폴링 널가드+PC_PAGE_NO 보존+새 Page 정상 처리</t>
  </si>
  <si>
    <t xml:space="preserve">159eda2</t>
  </si>
  <si>
    <t xml:space="preserve">Page 핸드셰이크 ACK</t>
  </si>
  <si>
    <t xml:space="preserve">페이지 ACK 정정 + Auto OFF 시 에코워드 조건부 초기화</t>
  </si>
  <si>
    <t xml:space="preserve">dd4f087</t>
  </si>
  <si>
    <t xml:space="preserve">PLC DeviceMap</t>
  </si>
  <si>
    <t xml:space="preserve">현장 확정 PLC DeviceMap CSV 반영</t>
  </si>
  <si>
    <t xml:space="preserve">d131ad9</t>
  </si>
  <si>
    <t xml:space="preserve">운영제어 세부 항목</t>
  </si>
  <si>
    <t xml:space="preserve">완료</t>
  </si>
  <si>
    <t xml:space="preserve">전체</t>
  </si>
  <si>
    <t xml:space="preserve">진행률</t>
  </si>
  <si>
    <t xml:space="preserve">항목</t>
  </si>
  <si>
    <t xml:space="preserve">우선 순위</t>
  </si>
  <si>
    <t xml:space="preserve">완료일정</t>
  </si>
  <si>
    <t xml:space="preserve">완료일</t>
  </si>
  <si>
    <t xml:space="preserve">Check</t>
  </si>
  <si>
    <t xml:space="preserve">PRI/협력사</t>
  </si>
  <si>
    <t xml:space="preserve">IO</t>
  </si>
  <si>
    <t xml:space="preserve">IO_List</t>
  </si>
  <si>
    <t xml:space="preserve">협력사</t>
  </si>
  <si>
    <t xml:space="preserve">Device</t>
  </si>
  <si>
    <t xml:space="preserve">Device_List</t>
  </si>
  <si>
    <t xml:space="preserve">Motor</t>
  </si>
  <si>
    <t xml:space="preserve">Motor_List</t>
  </si>
  <si>
    <t xml:space="preserve">Teaching</t>
  </si>
  <si>
    <t xml:space="preserve">Sequence</t>
  </si>
  <si>
    <t xml:space="preserve">Flow Chart Main</t>
  </si>
  <si>
    <t xml:space="preserve">FlowChart</t>
  </si>
  <si>
    <t xml:space="preserve">Manual (단동)</t>
  </si>
  <si>
    <t xml:space="preserve">Scanner Jog/Home</t>
  </si>
  <si>
    <t xml:space="preserve">UBISAM</t>
  </si>
  <si>
    <t xml:space="preserve">Laser Control(IO Gate)</t>
  </si>
  <si>
    <t xml:space="preserve">Model Finder</t>
  </si>
  <si>
    <t xml:space="preserve">Object Teaching</t>
  </si>
  <si>
    <t xml:space="preserve">Scout Field</t>
  </si>
  <si>
    <t xml:space="preserve">Power Calibration</t>
  </si>
  <si>
    <r>
      <rPr>
        <sz val="10"/>
        <rFont val="Arial"/>
        <family val="2"/>
        <charset val="1"/>
      </rPr>
      <t xml:space="preserve">Auto (</t>
    </r>
    <r>
      <rPr>
        <sz val="10"/>
        <rFont val="맑은 고딕"/>
        <family val="2"/>
        <charset val="129"/>
      </rPr>
      <t xml:space="preserve">연동</t>
    </r>
    <r>
      <rPr>
        <sz val="10"/>
        <rFont val="Arial"/>
        <family val="2"/>
        <charset val="1"/>
      </rPr>
      <t xml:space="preserve">)</t>
    </r>
  </si>
  <si>
    <t xml:space="preserve">Recipe 핸드셰이크</t>
  </si>
  <si>
    <t xml:space="preserve">Page 핸드셰이크</t>
  </si>
  <si>
    <t xml:space="preserve">Welding List Upload</t>
  </si>
  <si>
    <r>
      <rPr>
        <sz val="10"/>
        <rFont val="Arial"/>
        <family val="2"/>
        <charset val="1"/>
      </rPr>
      <t xml:space="preserve">Weld </t>
    </r>
    <r>
      <rPr>
        <sz val="10"/>
        <rFont val="맑은 고딕"/>
        <family val="2"/>
        <charset val="129"/>
      </rPr>
      <t xml:space="preserve">핸드셰이크</t>
    </r>
    <r>
      <rPr>
        <sz val="10"/>
        <rFont val="Arial"/>
        <family val="2"/>
        <charset val="1"/>
      </rPr>
      <t xml:space="preserve">(</t>
    </r>
    <r>
      <rPr>
        <sz val="10"/>
        <rFont val="맑은 고딕"/>
        <family val="2"/>
        <charset val="129"/>
      </rPr>
      <t xml:space="preserve">음극</t>
    </r>
    <r>
      <rPr>
        <sz val="10"/>
        <rFont val="Arial"/>
        <family val="2"/>
        <charset val="1"/>
      </rPr>
      <t xml:space="preserve">)</t>
    </r>
  </si>
  <si>
    <t xml:space="preserve">Execute Welding</t>
  </si>
  <si>
    <t xml:space="preserve">U-Frame 가접(예정)</t>
  </si>
  <si>
    <t xml:space="preserve">Full (연동)</t>
  </si>
  <si>
    <t xml:space="preserve">AutoRun 1사이클</t>
  </si>
  <si>
    <t xml:space="preserve">Dry Run</t>
  </si>
  <si>
    <t xml:space="preserve">Safety</t>
  </si>
  <si>
    <t xml:space="preserve">Door Interlock</t>
  </si>
  <si>
    <t xml:space="preserve">EMO</t>
  </si>
  <si>
    <t xml:space="preserve">UI</t>
  </si>
  <si>
    <t xml:space="preserve">Main/AutoRun</t>
  </si>
  <si>
    <t xml:space="preserve">Teaching(Recipe)</t>
  </si>
  <si>
    <t xml:space="preserve">Setting</t>
  </si>
  <si>
    <t xml:space="preserve">PLC/IO Monitor</t>
  </si>
  <si>
    <t xml:space="preserve">Recipe 전환</t>
  </si>
  <si>
    <t xml:space="preserve">AutoRun</t>
  </si>
  <si>
    <t xml:space="preserve">Welding</t>
  </si>
  <si>
    <t xml:space="preserve">Monitoring</t>
  </si>
  <si>
    <t xml:space="preserve"> </t>
  </si>
  <si>
    <t xml:space="preserve">불필요</t>
  </si>
  <si>
    <t xml:space="preserve">Device List</t>
  </si>
  <si>
    <t xml:space="preserve">No</t>
  </si>
  <si>
    <t xml:space="preserve">Unit</t>
  </si>
  <si>
    <t xml:space="preserve">Unit Name</t>
  </si>
  <si>
    <t xml:space="preserve">Model Name</t>
  </si>
  <si>
    <t xml:space="preserve">용도</t>
  </si>
  <si>
    <t xml:space="preserve">통신방식</t>
  </si>
  <si>
    <t xml:space="preserve">담당</t>
  </si>
  <si>
    <t xml:space="preserve">Main</t>
  </si>
  <si>
    <t xml:space="preserve">PLC</t>
  </si>
  <si>
    <t xml:space="preserve">Mitsubishi Melsec</t>
  </si>
  <si>
    <t xml:space="preserve">상위 설비 제어/핸드셰이크</t>
  </si>
  <si>
    <t xml:space="preserve">MX Component(Ethernet)</t>
  </si>
  <si>
    <t xml:space="preserve">Laser Scanner</t>
  </si>
  <si>
    <t xml:space="preserve">RTC 기반 스캐너</t>
  </si>
  <si>
    <t xml:space="preserve">동적 레이저 스캐닝(용접)</t>
  </si>
  <si>
    <t xml:space="preserve">RTC(PCIe/Ethernet)</t>
  </si>
  <si>
    <t xml:space="preserve">모델 확인필요</t>
  </si>
  <si>
    <t xml:space="preserve">Laser</t>
  </si>
  <si>
    <t xml:space="preserve">TruPulse/TruFiber 계열</t>
  </si>
  <si>
    <t xml:space="preserve">용접 광원(Core/Ring)</t>
  </si>
  <si>
    <t xml:space="preserve">IO Gate(DO) 제어</t>
  </si>
  <si>
    <t xml:space="preserve">Digital IO</t>
  </si>
  <si>
    <t xml:space="preserve">Ajin(AJINEXTEK)</t>
  </si>
  <si>
    <t xml:space="preserve">DI/DO 입출력</t>
  </si>
  <si>
    <t xml:space="preserve">PCI 보드</t>
  </si>
  <si>
    <t xml:space="preserve">(옵션) OCT</t>
  </si>
  <si>
    <t xml:space="preserve">Trumpf OCT</t>
  </si>
  <si>
    <t xml:space="preserve">옵티컬 측정</t>
  </si>
  <si>
    <t xml:space="preserve">-</t>
  </si>
  <si>
    <t xml:space="preserve">현재 미사용</t>
  </si>
  <si>
    <t xml:space="preserve">(옵션) CellTracker</t>
  </si>
  <si>
    <t xml:space="preserve">셀 추적</t>
  </si>
  <si>
    <t xml:space="preserve">LIGHT1 (조명 컨트롤러)</t>
  </si>
  <si>
    <t xml:space="preserve">ELOOM EMINI</t>
  </si>
  <si>
    <t xml:space="preserve">비전/스카우트 조명 — 실제 조명 컨트롤러(H/W)</t>
  </si>
  <si>
    <t xml:space="preserve">Serial(RS-232)</t>
  </si>
  <si>
    <t xml:space="preserve">REMOTE 모드 컨트롤러. Light와 동일 COM 포트 연결 불가</t>
  </si>
  <si>
    <t xml:space="preserve">Light (수동 명령 I/F)</t>
  </si>
  <si>
    <t xml:space="preserve">ELOOM EMINI REMOTE Command</t>
  </si>
  <si>
    <t xml:space="preserve">컨트롤러 REMOTE 시 COMMAND 명령 송신(수동 조작용)</t>
  </si>
  <si>
    <t xml:space="preserve">Serial(RS-232, 19200-8-N-1)</t>
  </si>
  <si>
    <t xml:space="preserve">수동 조작 장비 I/F. LIGHT1과 별도 COM 포트(동일 번호 불가)</t>
  </si>
  <si>
    <t xml:space="preserve">Aurora 기능</t>
  </si>
  <si>
    <t xml:space="preserve">구분</t>
  </si>
  <si>
    <t xml:space="preserve">세부 항목</t>
  </si>
  <si>
    <t xml:space="preserve">상세 내용</t>
  </si>
  <si>
    <t xml:space="preserve">담당자</t>
  </si>
  <si>
    <t xml:space="preserve">완료여부</t>
  </si>
  <si>
    <t xml:space="preserve">수동</t>
  </si>
  <si>
    <t xml:space="preserve">Scanner</t>
  </si>
  <si>
    <t xml:space="preserve">Jog / Home</t>
  </si>
  <si>
    <t xml:space="preserve">스캐너 모션 수동 구동</t>
  </si>
  <si>
    <t xml:space="preserve">Laser Control</t>
  </si>
  <si>
    <t xml:space="preserve">IO Gate(Core/Ring) ON/OFF 수동 발진</t>
  </si>
  <si>
    <t xml:space="preserve">모델 위치 탐색</t>
  </si>
  <si>
    <t xml:space="preserve">레이어(페이지)별 용접 오브젝트 티칭</t>
  </si>
  <si>
    <t xml:space="preserve">페이지별 스카우트 필드 선택/저장</t>
  </si>
  <si>
    <t xml:space="preserve">Calibration</t>
  </si>
  <si>
    <t xml:space="preserve">RTC Correction Table 보정</t>
  </si>
  <si>
    <t xml:space="preserve">레이저 파워 보정</t>
  </si>
  <si>
    <t xml:space="preserve">자동</t>
  </si>
  <si>
    <t xml:space="preserve">Recipe</t>
  </si>
  <si>
    <t xml:space="preserve">Recipe 전환=PLC_PAGE_CHANGE_REQ 트리거 + PLC_RECIPE_NO 워드 (구 RECIPE_CHANGE bit 미사용·Scout로 덮어씀)</t>
  </si>
  <si>
    <t xml:space="preserve">260622: RECIPE_CHANGE bit 폐기</t>
  </si>
  <si>
    <t xml:space="preserve">Page</t>
  </si>
  <si>
    <t xml:space="preserve">PLC_PAGE_CHANGE_REQ→PC_PAGE_CHANGE_COMPLETE</t>
  </si>
  <si>
    <t xml:space="preserve">용접리스트</t>
  </si>
  <si>
    <t xml:space="preserve">Upload Welding List</t>
  </si>
  <si>
    <t xml:space="preserve">페이지 레이어 오브젝트→스캐너 리스트 업로드</t>
  </si>
  <si>
    <t xml:space="preserve">용접</t>
  </si>
  <si>
    <t xml:space="preserve">Weld 핸드셰이크(음극-)</t>
  </si>
  <si>
    <t xml:space="preserve">Ready/Busy/Complete</t>
  </si>
  <si>
    <t xml:space="preserve">Weld 핸드셰이크(양극+)</t>
  </si>
  <si>
    <t xml:space="preserve">현재 미사용(음극만 사용)</t>
  </si>
  <si>
    <t xml:space="preserve">Gate ON→Scanner ExecuteList→Gate OFF</t>
  </si>
  <si>
    <t xml:space="preserve">용접 전/후 Scout (가접)</t>
  </si>
  <si>
    <t xml:space="preserve">PLC Scout TRIGGER(M70509/M70510)→ScoutImage 실행→완료(M70009/M70010). 가접=Dot/짧은 Line pre-fix</t>
  </si>
  <si>
    <t xml:space="preserve">변경예정</t>
  </si>
  <si>
    <t xml:space="preserve">AutoRunPTOP 변경분(시나리오에 용접 전 ScoutImage 추가)</t>
  </si>
  <si>
    <t xml:space="preserve">SeqAutoRunPTOP</t>
  </si>
  <si>
    <t xml:space="preserve">메인 자동운전 1사이클</t>
  </si>
  <si>
    <t xml:space="preserve">추후 변경 예정(용접 전 ScoutImage + 전/후 이미지 저장)</t>
  </si>
  <si>
    <t xml:space="preserve">모니터링</t>
  </si>
  <si>
    <t xml:space="preserve">Alarm</t>
  </si>
  <si>
    <t xml:space="preserve">SeqAlarmMonitor</t>
  </si>
  <si>
    <t xml:space="preserve">알람 폴링</t>
  </si>
  <si>
    <t xml:space="preserve">Status</t>
  </si>
  <si>
    <t xml:space="preserve">SeqStatusMonitor</t>
  </si>
  <si>
    <t xml:space="preserve">상태 폴링</t>
  </si>
  <si>
    <t xml:space="preserve">PLCMonitor</t>
  </si>
  <si>
    <t xml:space="preserve">PLC Bit/Word 폴링</t>
  </si>
  <si>
    <t xml:space="preserve">Door</t>
  </si>
  <si>
    <t xml:space="preserve">도어 인터락(PLC)</t>
  </si>
  <si>
    <t xml:space="preserve">비상정지</t>
  </si>
  <si>
    <t xml:space="preserve">Main / AutoRun</t>
  </si>
  <si>
    <t xml:space="preserve">운전 화면(Run/Pause/Stop)</t>
  </si>
  <si>
    <t xml:space="preserve">PLC Bit/Word, IO Interface</t>
  </si>
  <si>
    <t xml:space="preserve">Device/Equipment Setting</t>
  </si>
  <si>
    <t xml:space="preserve">설정 화면</t>
  </si>
  <si>
    <t xml:space="preserve">CHECK</t>
  </si>
  <si>
    <t xml:space="preserve">날짜</t>
  </si>
  <si>
    <t xml:space="preserve">[BIT] PC→PLC (eBitOutput, M70000+)</t>
  </si>
  <si>
    <t xml:space="preserve">M</t>
  </si>
  <si>
    <t xml:space="preserve">M70000</t>
  </si>
  <si>
    <t xml:space="preserve">PC_LIVE_STATUS</t>
  </si>
  <si>
    <t xml:space="preserve">PC 생존</t>
  </si>
  <si>
    <t xml:space="preserve">M70001</t>
  </si>
  <si>
    <t xml:space="preserve">PC_AUTO_STATUS</t>
  </si>
  <si>
    <t xml:space="preserve">PC 자동상태</t>
  </si>
  <si>
    <t xml:space="preserve">M70002</t>
  </si>
  <si>
    <t xml:space="preserve">PC_AUTO_COMPLETE</t>
  </si>
  <si>
    <t xml:space="preserve">자동 완료</t>
  </si>
  <si>
    <t xml:space="preserve">M70003</t>
  </si>
  <si>
    <t xml:space="preserve">PC_MANUAL_COMPLETE</t>
  </si>
  <si>
    <t xml:space="preserve">수동 완료</t>
  </si>
  <si>
    <t xml:space="preserve">M70004</t>
  </si>
  <si>
    <t xml:space="preserve">PC_LIGHT_ALARM_STATUS</t>
  </si>
  <si>
    <t xml:space="preserve">경알람</t>
  </si>
  <si>
    <t xml:space="preserve">M70005</t>
  </si>
  <si>
    <t xml:space="preserve">PC_HEAVY_ALARM_STATUS</t>
  </si>
  <si>
    <t xml:space="preserve">중알람</t>
  </si>
  <si>
    <t xml:space="preserve">M70006</t>
  </si>
  <si>
    <t xml:space="preserve">PC_DOOR_INTERLOCK</t>
  </si>
  <si>
    <t xml:space="preserve">도어 인터락</t>
  </si>
  <si>
    <t xml:space="preserve">M70007</t>
  </si>
  <si>
    <t xml:space="preserve">PC_EMO_STATUS</t>
  </si>
  <si>
    <t xml:space="preserve">M70008</t>
  </si>
  <si>
    <t xml:space="preserve">PC_PAGE_CHANGE_COMPLETE</t>
  </si>
  <si>
    <t xml:space="preserve">페이지 변경 완료</t>
  </si>
  <si>
    <t xml:space="preserve">M70009</t>
  </si>
  <si>
    <t xml:space="preserve">PC_PRE_WELD_SCOUT_COMPLETE</t>
  </si>
  <si>
    <t xml:space="preserve">용접 전 Scout 완료 (구 Recipe_Change·260622 덮어씀)</t>
  </si>
  <si>
    <t xml:space="preserve">M70016</t>
  </si>
  <si>
    <t xml:space="preserve">PC_WELD_TRIGGER_ACK</t>
  </si>
  <si>
    <t xml:space="preserve">용접 트리거 ACK (구 ReadyACK·260621 rename)</t>
  </si>
  <si>
    <t xml:space="preserve">M70017</t>
  </si>
  <si>
    <t xml:space="preserve">PC_WELD_BUSY</t>
  </si>
  <si>
    <t xml:space="preserve">용접 진행</t>
  </si>
  <si>
    <t xml:space="preserve">M70018</t>
  </si>
  <si>
    <t xml:space="preserve">PC_WELD_COMPLETE</t>
  </si>
  <si>
    <t xml:space="preserve">용접 완료</t>
  </si>
  <si>
    <t xml:space="preserve">M70020</t>
  </si>
  <si>
    <t xml:space="preserve">PC_WELD_NG_JUDGE</t>
  </si>
  <si>
    <t xml:space="preserve">NG 판정</t>
  </si>
  <si>
    <t xml:space="preserve">M70037</t>
  </si>
  <si>
    <t xml:space="preserve">PC_RMS_PARAMETER_READ_REQUEST_ACK</t>
  </si>
  <si>
    <t xml:space="preserve">RMS Param Read ACK</t>
  </si>
  <si>
    <t xml:space="preserve">M70101</t>
  </si>
  <si>
    <t xml:space="preserve">M70102</t>
  </si>
  <si>
    <t xml:space="preserve">M70104</t>
  </si>
  <si>
    <t xml:space="preserve">M70105</t>
  </si>
  <si>
    <t xml:space="preserve">M70116</t>
  </si>
  <si>
    <t xml:space="preserve">M70117</t>
  </si>
  <si>
    <t xml:space="preserve">M70118</t>
  </si>
  <si>
    <t xml:space="preserve">[BIT] PLC→PC (eBitInput, M70500+)</t>
  </si>
  <si>
    <t xml:space="preserve">M70500</t>
  </si>
  <si>
    <t xml:space="preserve">PLC_LIVE_STATUS</t>
  </si>
  <si>
    <t xml:space="preserve">PLC 생존</t>
  </si>
  <si>
    <t xml:space="preserve">M70501</t>
  </si>
  <si>
    <t xml:space="preserve">PLC_AUTO_STATUS</t>
  </si>
  <si>
    <t xml:space="preserve">자동 상태</t>
  </si>
  <si>
    <t xml:space="preserve">M70502</t>
  </si>
  <si>
    <t xml:space="preserve">PLC_AUTO_REQ</t>
  </si>
  <si>
    <t xml:space="preserve">자동 요청</t>
  </si>
  <si>
    <t xml:space="preserve">M70503</t>
  </si>
  <si>
    <t xml:space="preserve">PLC_MANUAL_REQ</t>
  </si>
  <si>
    <t xml:space="preserve">수동 요청</t>
  </si>
  <si>
    <t xml:space="preserve">M70504</t>
  </si>
  <si>
    <t xml:space="preserve">PLC_LIGHT_ALARM_STATUS</t>
  </si>
  <si>
    <t xml:space="preserve">M70505</t>
  </si>
  <si>
    <t xml:space="preserve">PLC_HEAVY_ALARM_STATUS</t>
  </si>
  <si>
    <t xml:space="preserve">M70506</t>
  </si>
  <si>
    <t xml:space="preserve">PLC_DOOR_INTERLOCK</t>
  </si>
  <si>
    <t xml:space="preserve">M70507</t>
  </si>
  <si>
    <t xml:space="preserve">PLC_EMO_STATUS</t>
  </si>
  <si>
    <t xml:space="preserve">M70508</t>
  </si>
  <si>
    <t xml:space="preserve">PLC_PAGE_CHANGE_REQ</t>
  </si>
  <si>
    <t xml:space="preserve">페이지 변경 요청</t>
  </si>
  <si>
    <t xml:space="preserve">M70509</t>
  </si>
  <si>
    <t xml:space="preserve">PLC_PRE_WELD_SCOUT_REQ</t>
  </si>
  <si>
    <t xml:space="preserve">용접 전 Scout 신호(요청) (구 Recipe_Change·260622 덮어씀)</t>
  </si>
  <si>
    <t xml:space="preserve">M70516</t>
  </si>
  <si>
    <t xml:space="preserve">PLC_WELD_TRIGGER_REQ</t>
  </si>
  <si>
    <t xml:space="preserve">용접 트리거 요청 (구 Ready·260621 rename)</t>
  </si>
  <si>
    <t xml:space="preserve">M70517</t>
  </si>
  <si>
    <t xml:space="preserve">PLC_WELD_WAIT</t>
  </si>
  <si>
    <t xml:space="preserve">용접 대기</t>
  </si>
  <si>
    <t xml:space="preserve">M70518</t>
  </si>
  <si>
    <t xml:space="preserve">PLC_WELD_COMPLETE_ACK</t>
  </si>
  <si>
    <t xml:space="preserve">용접 완료 ACK</t>
  </si>
  <si>
    <t xml:space="preserve">M70530</t>
  </si>
  <si>
    <t xml:space="preserve">PLC_ALARM_RESET</t>
  </si>
  <si>
    <t xml:space="preserve">알람 리셋</t>
  </si>
  <si>
    <t xml:space="preserve">M70537</t>
  </si>
  <si>
    <t xml:space="preserve">PLC_RMS_PARAMETER_READ_REQUEST</t>
  </si>
  <si>
    <t xml:space="preserve">RMS Param Read 요청</t>
  </si>
  <si>
    <t xml:space="preserve">M70601</t>
  </si>
  <si>
    <t xml:space="preserve">M70602</t>
  </si>
  <si>
    <t xml:space="preserve">M70603</t>
  </si>
  <si>
    <t xml:space="preserve">M70604</t>
  </si>
  <si>
    <t xml:space="preserve">M70605</t>
  </si>
  <si>
    <t xml:space="preserve">M70606</t>
  </si>
  <si>
    <t xml:space="preserve">M70607</t>
  </si>
  <si>
    <t xml:space="preserve">M70616</t>
  </si>
  <si>
    <t xml:space="preserve">M70617</t>
  </si>
  <si>
    <t xml:space="preserve">M70618</t>
  </si>
  <si>
    <t xml:space="preserve">[WORD] PC→PLC (eWordOutput, D70000+)</t>
  </si>
  <si>
    <t xml:space="preserve">D</t>
  </si>
  <si>
    <t xml:space="preserve">D70000</t>
  </si>
  <si>
    <t xml:space="preserve">PC_ERROR_CODE</t>
  </si>
  <si>
    <t xml:space="preserve">에러코드</t>
  </si>
  <si>
    <t xml:space="preserve">D70001</t>
  </si>
  <si>
    <t xml:space="preserve">PC_PAGE_NO</t>
  </si>
  <si>
    <t xml:space="preserve">페이지 번호 에코</t>
  </si>
  <si>
    <t xml:space="preserve">D70002</t>
  </si>
  <si>
    <t xml:space="preserve">PC_RECIPE_NO</t>
  </si>
  <si>
    <t xml:space="preserve">레시피 번호 에코</t>
  </si>
  <si>
    <t xml:space="preserve">D70008</t>
  </si>
  <si>
    <t xml:space="preserve">PC_WELD_OFFSET_X</t>
  </si>
  <si>
    <t xml:space="preserve">용접 오프셋 X</t>
  </si>
  <si>
    <t xml:space="preserve">D70010</t>
  </si>
  <si>
    <t xml:space="preserve">PC_WELD_OFFSET_Y</t>
  </si>
  <si>
    <t xml:space="preserve">용접 오프셋 Y</t>
  </si>
  <si>
    <t xml:space="preserve">D70012</t>
  </si>
  <si>
    <t xml:space="preserve">PC_DISPLACEMENT1_MEASUREMENT</t>
  </si>
  <si>
    <t xml:space="preserve">변위1 측정</t>
  </si>
  <si>
    <t xml:space="preserve">D70014</t>
  </si>
  <si>
    <t xml:space="preserve">PC_DISPLACEMENT2_MEASUREMENT</t>
  </si>
  <si>
    <t xml:space="preserve">변위2 측정</t>
  </si>
  <si>
    <t xml:space="preserve">D70020</t>
  </si>
  <si>
    <t xml:space="preserve">PC_CELL_ID_01~10</t>
  </si>
  <si>
    <t xml:space="preserve">셀 ID(ASCII)</t>
  </si>
  <si>
    <t xml:space="preserve">D70030</t>
  </si>
  <si>
    <t xml:space="preserve">PC_LOT_ID_01~08</t>
  </si>
  <si>
    <t xml:space="preserve">로트 ID(ASCII)</t>
  </si>
  <si>
    <t xml:space="preserve">D70040</t>
  </si>
  <si>
    <t xml:space="preserve">PC_FDC_PAGE1_POWER</t>
  </si>
  <si>
    <t xml:space="preserve">FDC P1 파워</t>
  </si>
  <si>
    <t xml:space="preserve">D70041</t>
  </si>
  <si>
    <t xml:space="preserve">PC_FDC_PAGE1_VELOCITY</t>
  </si>
  <si>
    <t xml:space="preserve">FDC P1 속도</t>
  </si>
  <si>
    <t xml:space="preserve">D70042</t>
  </si>
  <si>
    <t xml:space="preserve">PC_FDC_PAGE2_POWER</t>
  </si>
  <si>
    <t xml:space="preserve">FDC P2 파워</t>
  </si>
  <si>
    <t xml:space="preserve">D70043</t>
  </si>
  <si>
    <t xml:space="preserve">PC_FDC_PAGE2_VELOCITY</t>
  </si>
  <si>
    <t xml:space="preserve">FDC P2 속도</t>
  </si>
  <si>
    <t xml:space="preserve">D70044</t>
  </si>
  <si>
    <t xml:space="preserve">PC_FDC_PAGE3_POWER</t>
  </si>
  <si>
    <t xml:space="preserve">FDC P3 파워</t>
  </si>
  <si>
    <t xml:space="preserve">D70045</t>
  </si>
  <si>
    <t xml:space="preserve">PC_FDC_PAGE3_VELOCITY</t>
  </si>
  <si>
    <t xml:space="preserve">FDC P3 속도</t>
  </si>
  <si>
    <t xml:space="preserve">[WORD] PLC→PC (eWordInput, D70500+)</t>
  </si>
  <si>
    <t xml:space="preserve">D70500</t>
  </si>
  <si>
    <t xml:space="preserve">PLC_ERROR_CODE</t>
  </si>
  <si>
    <t xml:space="preserve">D70501</t>
  </si>
  <si>
    <t xml:space="preserve">PLC_PAGE_NO</t>
  </si>
  <si>
    <t xml:space="preserve">페이지 번호</t>
  </si>
  <si>
    <t xml:space="preserve">D70502</t>
  </si>
  <si>
    <t xml:space="preserve">PLC_RECIPE_NO</t>
  </si>
  <si>
    <t xml:space="preserve">레시피 번호</t>
  </si>
  <si>
    <t xml:space="preserve">D70503</t>
  </si>
  <si>
    <t xml:space="preserve">PLC_CURRENT_SLOT_NO</t>
  </si>
  <si>
    <t xml:space="preserve">현재 슬롯</t>
  </si>
  <si>
    <t xml:space="preserve">D70510</t>
  </si>
  <si>
    <t xml:space="preserve">HEAD_THETA_POSITION</t>
  </si>
  <si>
    <t xml:space="preserve">레이저 헤드 Theta(D70510)</t>
  </si>
  <si>
    <t xml:space="preserve">D70520</t>
  </si>
  <si>
    <t xml:space="preserve">PLC_CELL_ID_01~10</t>
  </si>
  <si>
    <t xml:space="preserve">D70530</t>
  </si>
  <si>
    <t xml:space="preserve">PLC_LOT_ID_01~08</t>
  </si>
  <si>
    <t xml:space="preserve">[DO] Ajin 하드웨어 (ePrismaticDOAddress)</t>
  </si>
  <si>
    <t xml:space="preserve">DO</t>
  </si>
  <si>
    <t xml:space="preserve">DO9</t>
  </si>
  <si>
    <t xml:space="preserve">CoreLaser_Control</t>
  </si>
  <si>
    <t xml:space="preserve">Core 레이저 Gate</t>
  </si>
  <si>
    <t xml:space="preserve">DO10</t>
  </si>
  <si>
    <t xml:space="preserve">CoreLaser_ErrorClearing</t>
  </si>
  <si>
    <t xml:space="preserve">Core 에러 클리어</t>
  </si>
  <si>
    <t xml:space="preserve">DO13</t>
  </si>
  <si>
    <t xml:space="preserve">RingLaser_Control</t>
  </si>
  <si>
    <t xml:space="preserve">Ring 레이저 Gate</t>
  </si>
  <si>
    <t xml:space="preserve">DO14</t>
  </si>
  <si>
    <t xml:space="preserve">RingLaser_ErrorClearing</t>
  </si>
  <si>
    <t xml:space="preserve">Ring 에러 클리어</t>
  </si>
  <si>
    <t xml:space="preserve">DO17</t>
  </si>
  <si>
    <t xml:space="preserve">EX_Red_Control</t>
  </si>
  <si>
    <t xml:space="preserve">가이드 Red</t>
  </si>
  <si>
    <t xml:space="preserve">[추가 BIT 260621] Weld_01 Ready / Resume (가변·가접)</t>
  </si>
  <si>
    <t xml:space="preserve">M70015</t>
  </si>
  <si>
    <t xml:space="preserve">PC_WELD_READY_ACK</t>
  </si>
  <si>
    <t xml:space="preserve">Weld_01 ReadyACK / Resume ACK·run (PC→PLC)</t>
  </si>
  <si>
    <t xml:space="preserve">260621</t>
  </si>
  <si>
    <t xml:space="preserve">M70515</t>
  </si>
  <si>
    <t xml:space="preserve">PLC_WELD_READY_REQ</t>
  </si>
  <si>
    <t xml:space="preserve">Weld_01 Ready / Recipe·Page 확인 팝업+Resume 트리거 (PLC→PC)</t>
  </si>
  <si>
    <t xml:space="preserve">[추가 BIT 260622] 가접 Scout (Pre/Post Weld) — Recipe_Change 미사용</t>
  </si>
  <si>
    <t xml:space="preserve">M70010</t>
  </si>
  <si>
    <t xml:space="preserve">PC_POST_WELD_SCOUT_COMPLETE</t>
  </si>
  <si>
    <t xml:space="preserve">용접 후 Scout 완료 (PC→PLC, 0x0A 신규)</t>
  </si>
  <si>
    <t xml:space="preserve">260622</t>
  </si>
  <si>
    <t xml:space="preserve">M70510</t>
  </si>
  <si>
    <t xml:space="preserve">PLC_POST_WELD_SCOUT_REQ</t>
  </si>
  <si>
    <t xml:space="preserve">용접 후 Scout 신호(요청) (PLC→PC, 0x0A 신규)</t>
  </si>
  <si>
    <t xml:space="preserve">UNIT</t>
  </si>
  <si>
    <t xml:space="preserve">(-)</t>
  </si>
  <si>
    <t xml:space="preserve">(H)</t>
  </si>
  <si>
    <t xml:space="preserve">(+)</t>
  </si>
  <si>
    <t xml:space="preserve">구동</t>
  </si>
  <si>
    <t xml:space="preserve">CPU</t>
  </si>
  <si>
    <t xml:space="preserve">Main PC</t>
  </si>
  <si>
    <t xml:space="preserve">(PLC측 제공 예정)</t>
  </si>
  <si>
    <t xml:space="preserve">스테이지 구동 PLC 담당 - 축 구성/제원 회신 대기</t>
  </si>
  <si>
    <t xml:space="preserve">PC는 스캐너/레이저 담당, Head Theta(D70510) 참조</t>
  </si>
  <si>
    <t xml:space="preserve">INDEX</t>
  </si>
  <si>
    <t xml:space="preserve">항목(Teaching Item)</t>
  </si>
  <si>
    <t xml:space="preserve">구분(Type)</t>
  </si>
  <si>
    <t xml:space="preserve">저장 위치/데이터</t>
  </si>
  <si>
    <t xml:space="preserve">Recipe Page Teaching</t>
  </si>
  <si>
    <t xml:space="preserve">Pos</t>
  </si>
  <si>
    <t xml:space="preserve">레시피 페이지별 용접 오브젝트 티칭</t>
  </si>
  <si>
    <t xml:space="preserve">페이지별 스카우트 필드 영역</t>
  </si>
  <si>
    <t xml:space="preserve">Scanner Origin</t>
  </si>
  <si>
    <t xml:space="preserve">Ready</t>
  </si>
  <si>
    <t xml:space="preserve">JumpAbs(0,0) 원점</t>
  </si>
  <si>
    <t xml:space="preserve">(스테이지 위치)</t>
  </si>
  <si>
    <t xml:space="preserve">PLC측 담당(회신 대기)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</si>
</sst>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_-;\-* #,##0_-;_-* \-_-;_-@_-"/>
    <numFmt numFmtId="166" formatCode="yyyy\-mm\-dd"/>
    <numFmt numFmtId="167" formatCode="0.00%"/>
    <numFmt numFmtId="168" formatCode="mm&quot;월 &quot;dd\일"/>
    <numFmt numFmtId="169" formatCode="000"/>
    <numFmt numFmtId="170" formatCode="@"/>
  </numFmts>
  <fonts count="35">
    <font>
      <sz val="11"/>
      <color theme="1"/>
      <name val="맑은 고딕"/>
      <family val="2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sz val="10"/>
      <name val="Arial"/>
      <family val="0"/>
      <charset val="129"/>
    </font>
    <font>
      <u val="single"/>
      <sz val="11"/>
      <color theme="10"/>
      <name val="맑은 고딕"/>
      <family val="2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b val="true"/>
      <sz val="11"/>
      <color theme="1"/>
      <name val="맑은 고딕"/>
      <family val="2"/>
      <charset val="129"/>
    </font>
    <font>
      <b val="true"/>
      <sz val="10"/>
      <name val="맑은 고딕"/>
      <family val="2"/>
      <charset val="129"/>
    </font>
    <font>
      <b val="true"/>
      <sz val="10"/>
      <color rgb="FF2E4057"/>
      <name val="Arial"/>
      <family val="0"/>
      <charset val="1"/>
    </font>
    <font>
      <b val="true"/>
      <sz val="10"/>
      <color rgb="FF198754"/>
      <name val="Arial"/>
      <family val="0"/>
      <charset val="1"/>
    </font>
    <font>
      <b val="true"/>
      <sz val="10"/>
      <color rgb="FFDC3545"/>
      <name val="Arial"/>
      <family val="0"/>
      <charset val="1"/>
    </font>
    <font>
      <b val="true"/>
      <sz val="10"/>
      <color rgb="FFFFC107"/>
      <name val="Arial"/>
      <family val="0"/>
      <charset val="1"/>
    </font>
    <font>
      <sz val="10"/>
      <name val="맑은 고딕"/>
      <family val="2"/>
      <charset val="129"/>
    </font>
    <font>
      <b val="true"/>
      <sz val="10"/>
      <color rgb="FF000000"/>
      <name val="LG스마트체2.0 Regular"/>
      <family val="3"/>
      <charset val="129"/>
    </font>
    <font>
      <sz val="10"/>
      <name val="LG스마트체2.0 Regular"/>
      <family val="3"/>
      <charset val="129"/>
    </font>
    <font>
      <b val="true"/>
      <sz val="11"/>
      <color theme="1"/>
      <name val="LG스마트체2.0 Regular"/>
      <family val="3"/>
      <charset val="129"/>
    </font>
    <font>
      <sz val="11"/>
      <color theme="1"/>
      <name val="LG스마트체2.0 Regular"/>
      <family val="3"/>
      <charset val="129"/>
    </font>
    <font>
      <b val="true"/>
      <sz val="11"/>
      <color rgb="FFFF0000"/>
      <name val="LG스마트체2.0 Regular"/>
      <family val="3"/>
      <charset val="129"/>
    </font>
    <font>
      <u val="single"/>
      <sz val="11"/>
      <color theme="10"/>
      <name val="LG스마트체2.0 Regular"/>
      <family val="3"/>
      <charset val="129"/>
    </font>
    <font>
      <sz val="10"/>
      <name val="Arial"/>
      <family val="2"/>
      <charset val="1"/>
    </font>
    <font>
      <sz val="10"/>
      <color rgb="FF000000"/>
      <name val="LG스마트체2.0 Regular"/>
      <family val="3"/>
      <charset val="129"/>
    </font>
    <font>
      <b val="true"/>
      <sz val="11"/>
      <color rgb="FFFF0000"/>
      <name val="맑은 고딕"/>
      <family val="2"/>
      <charset val="129"/>
    </font>
    <font>
      <sz val="11"/>
      <color theme="0"/>
      <name val="LG스마트체2.0 Regular"/>
      <family val="3"/>
      <charset val="129"/>
    </font>
    <font>
      <sz val="11"/>
      <color rgb="FF000000"/>
      <name val="LG스마트체2.0 Regular"/>
      <family val="3"/>
      <charset val="129"/>
    </font>
    <font>
      <sz val="8"/>
      <name val="맑은 고딕"/>
      <family val="2"/>
      <charset val="129"/>
    </font>
    <font>
      <b val="true"/>
      <sz val="8"/>
      <name val="LG스마트체2.0 Regular"/>
      <family val="3"/>
      <charset val="129"/>
    </font>
    <font>
      <sz val="8"/>
      <name val="LG스마트체2.0 Regular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Arial Unicode MS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8"/>
      <color theme="1"/>
      <name val="LG스마트체2.0 Regular"/>
      <family val="3"/>
      <charset val="129"/>
    </font>
    <font>
      <sz val="12"/>
      <name val="LG스마트체2.0 Regular"/>
      <family val="3"/>
      <charset val="129"/>
    </font>
    <font>
      <sz val="8"/>
      <color rgb="FF000000"/>
      <name val="LG스마트체2.0 Regular"/>
      <family val="3"/>
      <charset val="129"/>
    </font>
  </fonts>
  <fills count="16">
    <fill>
      <patternFill patternType="none"/>
    </fill>
    <fill>
      <patternFill patternType="gray125"/>
    </fill>
    <fill>
      <patternFill patternType="solid">
        <fgColor rgb="FFEEEEEE"/>
        <bgColor rgb="FFEEECE1"/>
      </patternFill>
    </fill>
    <fill>
      <patternFill patternType="solid">
        <fgColor rgb="FF158466"/>
        <bgColor rgb="FF198754"/>
      </patternFill>
    </fill>
    <fill>
      <patternFill patternType="solid">
        <fgColor rgb="FFFFFFFF"/>
        <bgColor rgb="FFEEEEEE"/>
      </patternFill>
    </fill>
    <fill>
      <patternFill patternType="solid">
        <fgColor rgb="FFEEECE1"/>
        <bgColor rgb="FFEEEEEE"/>
      </patternFill>
    </fill>
    <fill>
      <patternFill patternType="solid">
        <fgColor rgb="FFD9D9D9"/>
        <bgColor rgb="FFD8E4BC"/>
      </patternFill>
    </fill>
    <fill>
      <patternFill patternType="solid">
        <fgColor theme="0" tint="-0.35"/>
        <bgColor rgb="FFBFBFBF"/>
      </patternFill>
    </fill>
    <fill>
      <patternFill patternType="solid">
        <fgColor rgb="FFD8E4BC"/>
        <bgColor rgb="FFD2ECD5"/>
      </patternFill>
    </fill>
    <fill>
      <patternFill patternType="solid">
        <fgColor theme="4" tint="0.5999"/>
        <bgColor rgb="FFC5D9F1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DD7EE"/>
      </patternFill>
    </fill>
    <fill>
      <patternFill patternType="solid">
        <fgColor theme="5" tint="0.7999"/>
        <bgColor rgb="FFF2DCDB"/>
      </patternFill>
    </fill>
    <fill>
      <patternFill patternType="solid">
        <fgColor rgb="FFB7DEE8"/>
        <bgColor rgb="FFBDD7EE"/>
      </patternFill>
    </fill>
    <fill>
      <patternFill patternType="solid">
        <fgColor rgb="FFD2ECD5"/>
        <bgColor rgb="FFD8E4BC"/>
      </patternFill>
    </fill>
    <fill>
      <patternFill patternType="solid">
        <fgColor theme="9" tint="0.3999"/>
        <bgColor rgb="FFBFBFBF"/>
      </patternFill>
    </fill>
  </fills>
  <borders count="6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double"/>
      <top style="medium"/>
      <bottom style="thin"/>
      <diagonal/>
    </border>
    <border diagonalUp="false" diagonalDown="false">
      <left style="thin"/>
      <right/>
      <top style="medium"/>
      <bottom style="hair"/>
      <diagonal/>
    </border>
    <border diagonalUp="false" diagonalDown="false">
      <left style="medium"/>
      <right style="dotted"/>
      <top style="medium"/>
      <bottom style="dotted"/>
      <diagonal/>
    </border>
    <border diagonalUp="false" diagonalDown="false">
      <left style="dotted"/>
      <right style="dotted"/>
      <top style="medium"/>
      <bottom style="dotted"/>
      <diagonal/>
    </border>
    <border diagonalUp="false" diagonalDown="false">
      <left style="dotted"/>
      <right style="medium"/>
      <top style="medium"/>
      <bottom style="dotted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 style="hair"/>
      <diagonal/>
    </border>
    <border diagonalUp="false" diagonalDown="false">
      <left style="medium"/>
      <right style="dotted"/>
      <top style="dotted"/>
      <bottom style="dotted"/>
      <diagonal/>
    </border>
    <border diagonalUp="false" diagonalDown="false">
      <left style="dotted"/>
      <right style="dotted"/>
      <top style="dotted"/>
      <bottom style="dotted"/>
      <diagonal/>
    </border>
    <border diagonalUp="false" diagonalDown="false">
      <left style="dotted"/>
      <right style="medium"/>
      <top style="dotted"/>
      <bottom style="dotted"/>
      <diagonal/>
    </border>
    <border diagonalUp="false" diagonalDown="false">
      <left style="thin"/>
      <right style="double"/>
      <top/>
      <bottom style="thin"/>
      <diagonal/>
    </border>
    <border diagonalUp="false" diagonalDown="false">
      <left style="thin"/>
      <right style="double"/>
      <top style="thin"/>
      <bottom style="thin"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double"/>
      <top style="thin"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dotted"/>
      <top style="dotted"/>
      <bottom style="medium"/>
      <diagonal/>
    </border>
    <border diagonalUp="false" diagonalDown="false">
      <left style="dotted"/>
      <right style="dotted"/>
      <top style="dotted"/>
      <bottom/>
      <diagonal/>
    </border>
    <border diagonalUp="false" diagonalDown="false">
      <left style="dotted"/>
      <right style="medium"/>
      <top style="dotted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 style="medium"/>
      <bottom style="hair"/>
      <diagonal/>
    </border>
    <border diagonalUp="false" diagonalDown="false">
      <left style="medium"/>
      <right/>
      <top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dotted"/>
      <right style="dotted"/>
      <top style="dotted"/>
      <bottom style="medium"/>
      <diagonal/>
    </border>
    <border diagonalUp="false" diagonalDown="false">
      <left style="dotted"/>
      <right style="medium"/>
      <top style="dotted"/>
      <bottom style="medium"/>
      <diagonal/>
    </border>
    <border diagonalUp="false" diagonalDown="false">
      <left style="medium"/>
      <right style="dotted"/>
      <top/>
      <bottom style="dotted"/>
      <diagonal/>
    </border>
    <border diagonalUp="false" diagonalDown="false">
      <left style="dotted"/>
      <right style="dotted"/>
      <top/>
      <bottom style="dotted"/>
      <diagonal/>
    </border>
    <border diagonalUp="false" diagonalDown="false">
      <left style="dotted"/>
      <right style="medium"/>
      <top/>
      <bottom style="dotted"/>
      <diagonal/>
    </border>
    <border diagonalUp="false" diagonalDown="false">
      <left style="thin"/>
      <right/>
      <top style="hair"/>
      <bottom/>
      <diagonal/>
    </border>
    <border diagonalUp="false" diagonalDown="false">
      <left style="medium"/>
      <right style="dotted"/>
      <top style="dotted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 style="dotted"/>
      <top style="medium"/>
      <bottom style="dotted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 style="dotted"/>
      <top style="dotted"/>
      <bottom style="dotted"/>
      <diagonal/>
    </border>
    <border diagonalUp="false" diagonalDown="false">
      <left style="medium"/>
      <right style="medium"/>
      <top style="hair"/>
      <bottom style="dotted"/>
      <diagonal/>
    </border>
    <border diagonalUp="false" diagonalDown="false">
      <left style="medium"/>
      <right style="medium"/>
      <top/>
      <bottom style="dotted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dotted"/>
      <top style="dotted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hair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dotted"/>
      <top/>
      <bottom style="dotted"/>
      <diagonal/>
    </border>
    <border diagonalUp="false" diagonalDown="false">
      <left style="medium"/>
      <right style="medium"/>
      <top style="hair"/>
      <bottom style="medium"/>
      <diagonal/>
    </border>
    <border diagonalUp="false" diagonalDown="false">
      <left style="medium"/>
      <right style="medium"/>
      <top style="hair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4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4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4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15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5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5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2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1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7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3" fillId="7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7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9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29" fillId="0" borderId="10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0" fillId="0" borderId="1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9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0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9" fillId="0" borderId="20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9" fontId="29" fillId="0" borderId="2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0" fillId="0" borderId="1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30" fillId="1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9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29" fillId="0" borderId="24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0" fillId="0" borderId="2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29" fillId="0" borderId="29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0" fillId="0" borderId="3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0" borderId="3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11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9" fillId="0" borderId="3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9" fontId="29" fillId="0" borderId="7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0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29" fillId="0" borderId="34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0" fillId="0" borderId="3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0" borderId="3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3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4" borderId="3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4" borderId="3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4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10" borderId="4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4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11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4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11" borderId="4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4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11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1" fillId="0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11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11" borderId="4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4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4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12" borderId="5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28" fillId="12" borderId="5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0" fillId="0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12" borderId="5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0" fillId="10" borderId="3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12" borderId="5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30" fillId="1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12" borderId="5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9" fontId="29" fillId="0" borderId="8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30" fillId="0" borderId="5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29" fillId="0" borderId="29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70" fontId="29" fillId="0" borderId="7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28" fillId="0" borderId="5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0" fillId="6" borderId="4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4" borderId="5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11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11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0" fillId="10" borderId="4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1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1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1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33" fillId="0" borderId="1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3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  <cellStyle name="쉼표 [0] 2" xfId="21"/>
    <cellStyle name="표준 2" xfId="22"/>
    <cellStyle name="표준 3" xfId="23"/>
  </cellStyles>
  <dxfs count="3">
    <dxf>
      <fill>
        <patternFill>
          <bgColor rgb="FFF2DCDB"/>
        </patternFill>
      </fill>
    </dxf>
    <dxf>
      <fill>
        <patternFill>
          <bgColor rgb="FFC5D9F1"/>
        </patternFill>
      </fill>
    </dxf>
    <dxf>
      <font>
        <color rgb="FF80808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BFBFBF"/>
      <rgbColor rgb="FF808080"/>
      <rgbColor rgb="FF9999FF"/>
      <rgbColor rgb="FFDC3545"/>
      <rgbColor rgb="FFEEECE1"/>
      <rgbColor rgb="FFEEEEEE"/>
      <rgbColor rgb="FF660066"/>
      <rgbColor rgb="FFFF8080"/>
      <rgbColor rgb="FF0563C1"/>
      <rgbColor rgb="FFC5D9F1"/>
      <rgbColor rgb="FF000080"/>
      <rgbColor rgb="FFFF00FF"/>
      <rgbColor rgb="FFFFFF00"/>
      <rgbColor rgb="FF00FFFF"/>
      <rgbColor rgb="FF800080"/>
      <rgbColor rgb="FF800000"/>
      <rgbColor rgb="FF198754"/>
      <rgbColor rgb="FF0000FF"/>
      <rgbColor rgb="FF00CCFF"/>
      <rgbColor rgb="FFB7DEE8"/>
      <rgbColor rgb="FFD2ECD5"/>
      <rgbColor rgb="FFFBE5D6"/>
      <rgbColor rgb="FFBDD7EE"/>
      <rgbColor rgb="FFD8E4BC"/>
      <rgbColor rgb="FFD9D9D9"/>
      <rgbColor rgb="FFF2DCDB"/>
      <rgbColor rgb="FF3366FF"/>
      <rgbColor rgb="FF33CCCC"/>
      <rgbColor rgb="FFA9D18E"/>
      <rgbColor rgb="FFFFC107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E40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E9" activeCellId="0" sqref="E9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19.39"/>
    <col collapsed="false" customWidth="true" hidden="false" outlineLevel="0" max="3" min="3" style="1" width="8.3"/>
    <col collapsed="false" customWidth="true" hidden="false" outlineLevel="0" max="4" min="4" style="1" width="27.01"/>
    <col collapsed="false" customWidth="true" hidden="false" outlineLevel="0" max="5" min="5" style="1" width="53.22"/>
    <col collapsed="false" customWidth="true" hidden="false" outlineLevel="0" max="6" min="6" style="1" width="9.21"/>
    <col collapsed="false" customWidth="true" hidden="false" outlineLevel="0" max="7" min="7" style="1" width="17.16"/>
    <col collapsed="false" customWidth="true" hidden="false" outlineLevel="0" max="11" min="11" style="1" width="10.58"/>
    <col collapsed="false" customWidth="true" hidden="false" outlineLevel="0" max="13" min="13" style="1" width="6.81"/>
  </cols>
  <sheetData>
    <row r="1" customFormat="false" ht="16.5" hidden="false" customHeight="true" outlineLevel="0" collapsed="false">
      <c r="B1" s="2" t="s">
        <v>0</v>
      </c>
      <c r="C1" s="2"/>
      <c r="D1" s="2"/>
      <c r="E1" s="2"/>
      <c r="F1" s="2"/>
      <c r="G1" s="2"/>
      <c r="I1" s="3" t="s">
        <v>1</v>
      </c>
      <c r="J1" s="3"/>
      <c r="K1" s="4" t="n">
        <v>46195</v>
      </c>
      <c r="L1" s="5" t="s">
        <v>2</v>
      </c>
      <c r="M1" s="5"/>
      <c r="N1" s="6" t="n">
        <v>14</v>
      </c>
    </row>
    <row r="2" customFormat="false" ht="16.5" hidden="false" customHeight="true" outlineLevel="0" collapsed="false">
      <c r="B2" s="2"/>
      <c r="C2" s="2"/>
      <c r="D2" s="2"/>
      <c r="E2" s="2"/>
      <c r="F2" s="2"/>
      <c r="G2" s="2"/>
      <c r="I2" s="7" t="s">
        <v>3</v>
      </c>
      <c r="J2" s="8" t="n">
        <v>9</v>
      </c>
      <c r="K2" s="7" t="s">
        <v>4</v>
      </c>
      <c r="L2" s="9" t="n">
        <v>0</v>
      </c>
      <c r="M2" s="7" t="s">
        <v>5</v>
      </c>
      <c r="N2" s="10" t="n">
        <v>5</v>
      </c>
    </row>
    <row r="3" customFormat="false" ht="16.5" hidden="false" customHeight="true" outlineLevel="0" collapsed="false"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</row>
    <row r="4" customFormat="false" ht="16.5" hidden="false" customHeight="true" outlineLevel="0" collapsed="false">
      <c r="B4" s="12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</row>
    <row r="5" customFormat="false" ht="16.5" hidden="false" customHeight="true" outlineLevel="0" collapsed="false">
      <c r="B5" s="13" t="s">
        <v>12</v>
      </c>
      <c r="C5" s="13" t="s">
        <v>13</v>
      </c>
      <c r="D5" s="13" t="s">
        <v>18</v>
      </c>
      <c r="E5" s="13" t="s">
        <v>19</v>
      </c>
      <c r="F5" s="13" t="s">
        <v>16</v>
      </c>
      <c r="G5" s="13" t="s">
        <v>20</v>
      </c>
    </row>
    <row r="6" customFormat="false" ht="16.5" hidden="false" customHeight="true" outlineLevel="0" collapsed="false">
      <c r="B6" s="13" t="s">
        <v>12</v>
      </c>
      <c r="C6" s="13" t="s">
        <v>13</v>
      </c>
      <c r="D6" s="13" t="s">
        <v>21</v>
      </c>
      <c r="E6" s="13" t="s">
        <v>22</v>
      </c>
      <c r="F6" s="13" t="s">
        <v>23</v>
      </c>
      <c r="G6" s="13" t="s">
        <v>24</v>
      </c>
    </row>
    <row r="7" customFormat="false" ht="16.5" hidden="false" customHeight="true" outlineLevel="0" collapsed="false">
      <c r="B7" s="13" t="s">
        <v>25</v>
      </c>
      <c r="C7" s="13" t="s">
        <v>13</v>
      </c>
      <c r="D7" s="13" t="s">
        <v>26</v>
      </c>
      <c r="E7" s="13" t="s">
        <v>27</v>
      </c>
      <c r="F7" s="13" t="s">
        <v>23</v>
      </c>
      <c r="G7" s="13"/>
    </row>
    <row r="8" customFormat="false" ht="16.5" hidden="false" customHeight="true" outlineLevel="0" collapsed="false">
      <c r="B8" s="13" t="s">
        <v>25</v>
      </c>
      <c r="C8" s="13" t="s">
        <v>13</v>
      </c>
      <c r="D8" s="13" t="s">
        <v>28</v>
      </c>
      <c r="E8" s="13" t="s">
        <v>29</v>
      </c>
      <c r="F8" s="13" t="s">
        <v>23</v>
      </c>
      <c r="G8" s="13"/>
    </row>
    <row r="9" customFormat="false" ht="16.5" hidden="false" customHeight="true" outlineLevel="0" collapsed="false">
      <c r="B9" s="13" t="s">
        <v>25</v>
      </c>
      <c r="C9" s="13" t="s">
        <v>13</v>
      </c>
      <c r="D9" s="13" t="s">
        <v>30</v>
      </c>
      <c r="E9" s="13" t="s">
        <v>31</v>
      </c>
      <c r="F9" s="13" t="s">
        <v>23</v>
      </c>
      <c r="G9" s="13"/>
    </row>
    <row r="10" customFormat="false" ht="16.5" hidden="false" customHeight="true" outlineLevel="0" collapsed="false">
      <c r="B10" s="13"/>
      <c r="C10" s="13" t="s">
        <v>13</v>
      </c>
      <c r="D10" s="13" t="s">
        <v>32</v>
      </c>
      <c r="E10" s="13" t="s">
        <v>33</v>
      </c>
      <c r="F10" s="13" t="s">
        <v>16</v>
      </c>
      <c r="G10" s="13"/>
    </row>
    <row r="11" customFormat="false" ht="16.5" hidden="false" customHeight="true" outlineLevel="0" collapsed="false">
      <c r="B11" s="13"/>
      <c r="C11" s="13" t="s">
        <v>13</v>
      </c>
      <c r="D11" s="13" t="s">
        <v>34</v>
      </c>
      <c r="E11" s="13" t="s">
        <v>35</v>
      </c>
      <c r="F11" s="13" t="s">
        <v>16</v>
      </c>
      <c r="G11" s="13"/>
    </row>
    <row r="12" customFormat="false" ht="16.5" hidden="false" customHeight="true" outlineLevel="0" collapsed="false">
      <c r="B12" s="13"/>
      <c r="C12" s="13" t="s">
        <v>13</v>
      </c>
      <c r="D12" s="13" t="s">
        <v>36</v>
      </c>
      <c r="E12" s="13" t="s">
        <v>37</v>
      </c>
      <c r="F12" s="13" t="s">
        <v>16</v>
      </c>
      <c r="G12" s="13"/>
    </row>
    <row r="13" customFormat="false" ht="16.5" hidden="false" customHeight="true" outlineLevel="0" collapsed="false">
      <c r="B13" s="12" t="s">
        <v>12</v>
      </c>
      <c r="C13" s="13" t="s">
        <v>13</v>
      </c>
      <c r="D13" s="13" t="s">
        <v>38</v>
      </c>
      <c r="E13" s="13" t="s">
        <v>39</v>
      </c>
      <c r="F13" s="13" t="s">
        <v>23</v>
      </c>
      <c r="G13" s="13" t="s">
        <v>40</v>
      </c>
    </row>
    <row r="14" customFormat="false" ht="16.5" hidden="false" customHeight="true" outlineLevel="0" collapsed="false">
      <c r="B14" s="12" t="s">
        <v>41</v>
      </c>
      <c r="C14" s="13" t="s">
        <v>13</v>
      </c>
      <c r="D14" s="13" t="s">
        <v>42</v>
      </c>
      <c r="E14" s="13" t="s">
        <v>43</v>
      </c>
      <c r="F14" s="13" t="s">
        <v>23</v>
      </c>
      <c r="G14" s="13" t="s">
        <v>44</v>
      </c>
    </row>
    <row r="15" customFormat="false" ht="16.5" hidden="false" customHeight="true" outlineLevel="0" collapsed="false">
      <c r="B15" s="12" t="s">
        <v>45</v>
      </c>
      <c r="C15" s="13" t="s">
        <v>13</v>
      </c>
      <c r="D15" s="13" t="s">
        <v>46</v>
      </c>
      <c r="E15" s="13" t="s">
        <v>47</v>
      </c>
      <c r="F15" s="13" t="s">
        <v>23</v>
      </c>
      <c r="G15" s="13" t="s">
        <v>48</v>
      </c>
    </row>
    <row r="16" customFormat="false" ht="16.5" hidden="false" customHeight="true" outlineLevel="0" collapsed="false">
      <c r="B16" s="12" t="s">
        <v>45</v>
      </c>
      <c r="C16" s="13" t="s">
        <v>13</v>
      </c>
      <c r="D16" s="13" t="s">
        <v>49</v>
      </c>
      <c r="E16" s="13" t="s">
        <v>50</v>
      </c>
      <c r="F16" s="13" t="s">
        <v>23</v>
      </c>
      <c r="G16" s="13" t="s">
        <v>51</v>
      </c>
    </row>
    <row r="17" customFormat="false" ht="16.5" hidden="false" customHeight="true" outlineLevel="0" collapsed="false">
      <c r="B17" s="12" t="s">
        <v>45</v>
      </c>
      <c r="C17" s="13" t="s">
        <v>13</v>
      </c>
      <c r="D17" s="13" t="s">
        <v>52</v>
      </c>
      <c r="E17" s="13" t="s">
        <v>53</v>
      </c>
      <c r="F17" s="13" t="s">
        <v>23</v>
      </c>
      <c r="G17" s="13" t="s">
        <v>54</v>
      </c>
    </row>
    <row r="18" customFormat="false" ht="16.5" hidden="false" customHeight="true" outlineLevel="0" collapsed="false">
      <c r="B18" s="13"/>
      <c r="C18" s="13"/>
      <c r="D18" s="13"/>
      <c r="E18" s="13"/>
      <c r="F18" s="13"/>
      <c r="G18" s="13"/>
    </row>
    <row r="19" customFormat="false" ht="16.5" hidden="false" customHeight="true" outlineLevel="0" collapsed="false">
      <c r="B19" s="13"/>
      <c r="C19" s="13"/>
      <c r="D19" s="13"/>
      <c r="E19" s="13"/>
      <c r="F19" s="13"/>
      <c r="G19" s="13"/>
    </row>
    <row r="20" customFormat="false" ht="16.5" hidden="false" customHeight="true" outlineLevel="0" collapsed="false">
      <c r="B20" s="13"/>
      <c r="C20" s="13"/>
      <c r="D20" s="13"/>
      <c r="E20" s="13"/>
      <c r="F20" s="13"/>
      <c r="G20" s="13"/>
    </row>
    <row r="21" customFormat="false" ht="16.5" hidden="false" customHeight="true" outlineLevel="0" collapsed="false">
      <c r="B21" s="13"/>
      <c r="C21" s="13"/>
      <c r="D21" s="13"/>
      <c r="E21" s="13"/>
      <c r="F21" s="13"/>
      <c r="G21" s="13"/>
    </row>
    <row r="22" customFormat="false" ht="16.5" hidden="false" customHeight="true" outlineLevel="0" collapsed="false">
      <c r="B22" s="13"/>
      <c r="C22" s="13"/>
      <c r="D22" s="13"/>
      <c r="E22" s="13"/>
      <c r="F22" s="13"/>
      <c r="G22" s="13"/>
    </row>
    <row r="23" customFormat="false" ht="16.5" hidden="false" customHeight="true" outlineLevel="0" collapsed="false">
      <c r="B23" s="13"/>
      <c r="C23" s="13"/>
      <c r="D23" s="13"/>
      <c r="E23" s="13"/>
      <c r="F23" s="13"/>
      <c r="G23" s="13"/>
    </row>
    <row r="24" customFormat="false" ht="16.5" hidden="false" customHeight="true" outlineLevel="0" collapsed="false">
      <c r="B24" s="13"/>
      <c r="C24" s="13"/>
      <c r="D24" s="13"/>
      <c r="E24" s="13"/>
      <c r="F24" s="13"/>
      <c r="G24" s="13"/>
    </row>
    <row r="25" customFormat="false" ht="16.5" hidden="false" customHeight="true" outlineLevel="0" collapsed="false">
      <c r="B25" s="13"/>
      <c r="C25" s="13"/>
      <c r="D25" s="13"/>
      <c r="E25" s="13"/>
      <c r="F25" s="13"/>
      <c r="G25" s="13"/>
    </row>
    <row r="26" customFormat="false" ht="16.5" hidden="false" customHeight="true" outlineLevel="0" collapsed="false">
      <c r="B26" s="13"/>
      <c r="C26" s="13"/>
      <c r="D26" s="13"/>
      <c r="E26" s="13"/>
      <c r="F26" s="13"/>
      <c r="G26" s="13"/>
    </row>
    <row r="1048575" customFormat="false" ht="12.75" hidden="false" customHeight="true" outlineLevel="0" collapsed="false"/>
    <row r="1048576" customFormat="false" ht="12.75" hidden="false" customHeight="true" outlineLevel="0" collapsed="false"/>
  </sheetData>
  <mergeCells count="3">
    <mergeCell ref="B1:G2"/>
    <mergeCell ref="I1:J1"/>
    <mergeCell ref="L1:M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O51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F49" activeCellId="0" sqref="F49"/>
    </sheetView>
  </sheetViews>
  <sheetFormatPr defaultColWidth="9.00390625" defaultRowHeight="12.75" customHeight="false" zeroHeight="false" outlineLevelRow="0" outlineLevelCol="0"/>
  <cols>
    <col collapsed="false" customWidth="true" hidden="false" outlineLevel="0" max="1" min="1" style="14" width="5.88"/>
    <col collapsed="false" customWidth="true" hidden="false" outlineLevel="0" max="2" min="2" style="14" width="18.37"/>
    <col collapsed="false" customWidth="true" hidden="false" outlineLevel="0" max="3" min="3" style="14" width="23"/>
    <col collapsed="false" customWidth="false" hidden="false" outlineLevel="0" max="7" min="4" style="14" width="9"/>
    <col collapsed="false" customWidth="true" hidden="false" outlineLevel="0" max="10" min="8" style="14" width="9.63"/>
    <col collapsed="false" customWidth="true" hidden="false" outlineLevel="0" max="11" min="11" style="14" width="16.75"/>
    <col collapsed="false" customWidth="false" hidden="false" outlineLevel="0" max="14" min="12" style="14" width="9"/>
    <col collapsed="false" customWidth="true" hidden="false" outlineLevel="0" max="15" min="15" style="14" width="10.63"/>
    <col collapsed="false" customWidth="true" hidden="false" outlineLevel="0" max="16" min="16" style="14" width="28.88"/>
    <col collapsed="false" customWidth="false" hidden="false" outlineLevel="0" max="16384" min="17" style="14" width="9"/>
  </cols>
  <sheetData>
    <row r="1" customFormat="false" ht="13.5" hidden="false" customHeight="true" outlineLevel="0" collapsed="false">
      <c r="B1" s="15" t="s">
        <v>55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56</v>
      </c>
      <c r="N1" s="17" t="s">
        <v>57</v>
      </c>
      <c r="O1" s="17" t="s">
        <v>58</v>
      </c>
    </row>
    <row r="2" customFormat="false" ht="13.5" hidden="false" customHeight="true" outlineLevel="0" collapsed="false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8" t="n">
        <f aca="false">COUNTIF(I:I, 100%)</f>
        <v>20</v>
      </c>
      <c r="N2" s="18" t="n">
        <f aca="false">COUNTA(C:C)</f>
        <v>29</v>
      </c>
      <c r="O2" s="19" t="n">
        <f aca="false">AVERAGE(I5:I45)</f>
        <v>0.725574712643678</v>
      </c>
    </row>
    <row r="3" customFormat="false" ht="12.75" hidden="false" customHeight="true" outlineLevel="0" collapsed="false">
      <c r="B3" s="16"/>
      <c r="C3" s="16"/>
      <c r="D3" s="16"/>
      <c r="E3" s="16"/>
      <c r="F3" s="16"/>
      <c r="G3" s="16" t="n">
        <f aca="false">SUM(G5:G45)</f>
        <v>41</v>
      </c>
      <c r="H3" s="16" t="n">
        <f aca="false">SUM(H5:H45)</f>
        <v>139</v>
      </c>
      <c r="I3" s="16"/>
      <c r="J3" s="16"/>
      <c r="K3" s="16"/>
      <c r="L3" s="16"/>
      <c r="M3" s="16"/>
      <c r="N3" s="16"/>
      <c r="O3" s="16"/>
    </row>
    <row r="4" customFormat="false" ht="12.75" hidden="false" customHeight="true" outlineLevel="0" collapsed="false">
      <c r="B4" s="20" t="s">
        <v>59</v>
      </c>
      <c r="C4" s="21"/>
      <c r="D4" s="21" t="s">
        <v>60</v>
      </c>
      <c r="E4" s="21" t="s">
        <v>61</v>
      </c>
      <c r="F4" s="21" t="s">
        <v>62</v>
      </c>
      <c r="G4" s="21" t="s">
        <v>56</v>
      </c>
      <c r="H4" s="21" t="s">
        <v>57</v>
      </c>
      <c r="I4" s="21" t="s">
        <v>63</v>
      </c>
      <c r="J4" s="21" t="s">
        <v>64</v>
      </c>
      <c r="K4" s="21" t="s">
        <v>11</v>
      </c>
      <c r="L4" s="16"/>
      <c r="M4" s="16"/>
      <c r="N4" s="16"/>
      <c r="O4" s="16"/>
    </row>
    <row r="5" customFormat="false" ht="16.5" hidden="false" customHeight="true" outlineLevel="0" collapsed="false">
      <c r="B5" s="22" t="s">
        <v>65</v>
      </c>
      <c r="C5" s="23" t="s">
        <v>66</v>
      </c>
      <c r="D5" s="22"/>
      <c r="E5" s="22"/>
      <c r="F5" s="22"/>
      <c r="G5" s="22" t="n">
        <f aca="false">'IO List'!I3</f>
        <v>0</v>
      </c>
      <c r="H5" s="22" t="n">
        <f aca="false">'IO List'!K3</f>
        <v>76</v>
      </c>
      <c r="I5" s="24" t="n">
        <f aca="false">'IO List'!L3</f>
        <v>0</v>
      </c>
      <c r="J5" s="24" t="s">
        <v>67</v>
      </c>
      <c r="K5" s="22"/>
      <c r="L5" s="16"/>
    </row>
    <row r="6" customFormat="false" ht="16.5" hidden="false" customHeight="true" outlineLevel="0" collapsed="false">
      <c r="B6" s="22" t="s">
        <v>68</v>
      </c>
      <c r="C6" s="23" t="s">
        <v>69</v>
      </c>
      <c r="D6" s="22"/>
      <c r="E6" s="22"/>
      <c r="F6" s="22"/>
      <c r="G6" s="22" t="n">
        <f aca="false">Device!L5</f>
        <v>0</v>
      </c>
      <c r="H6" s="22" t="n">
        <f aca="false">Device!N5</f>
        <v>8</v>
      </c>
      <c r="I6" s="24" t="n">
        <f aca="false">Device!O5</f>
        <v>0.25</v>
      </c>
      <c r="J6" s="24" t="s">
        <v>67</v>
      </c>
      <c r="K6" s="22"/>
      <c r="L6" s="16"/>
    </row>
    <row r="7" customFormat="false" ht="12.75" hidden="false" customHeight="true" outlineLevel="0" collapsed="false">
      <c r="B7" s="22" t="s">
        <v>70</v>
      </c>
      <c r="C7" s="25" t="s">
        <v>71</v>
      </c>
      <c r="D7" s="22"/>
      <c r="E7" s="22"/>
      <c r="F7" s="22"/>
      <c r="G7" s="22" t="n">
        <f aca="false">'Motor List'!O3</f>
        <v>0</v>
      </c>
      <c r="H7" s="22" t="n">
        <f aca="false">'Motor List'!Q3</f>
        <v>1</v>
      </c>
      <c r="I7" s="24" t="n">
        <f aca="false">'Motor List'!R3</f>
        <v>0</v>
      </c>
      <c r="J7" s="24" t="s">
        <v>67</v>
      </c>
      <c r="K7" s="22"/>
      <c r="L7" s="16"/>
    </row>
    <row r="8" customFormat="false" ht="16.5" hidden="false" customHeight="true" outlineLevel="0" collapsed="false">
      <c r="B8" s="22" t="s">
        <v>72</v>
      </c>
      <c r="C8" s="23" t="s">
        <v>72</v>
      </c>
      <c r="D8" s="22"/>
      <c r="E8" s="22"/>
      <c r="F8" s="22"/>
      <c r="G8" s="22" t="n">
        <f aca="false">'Pos Teaching'!J2</f>
        <v>0</v>
      </c>
      <c r="H8" s="22" t="n">
        <f aca="false">'Pos Teaching'!L2</f>
        <v>4</v>
      </c>
      <c r="I8" s="24" t="n">
        <f aca="false">'Pos Teaching'!M2</f>
        <v>0</v>
      </c>
      <c r="J8" s="24" t="s">
        <v>67</v>
      </c>
      <c r="K8" s="22"/>
      <c r="L8" s="16"/>
    </row>
    <row r="9" customFormat="false" ht="16.5" hidden="false" customHeight="true" outlineLevel="0" collapsed="false">
      <c r="B9" s="22" t="s">
        <v>73</v>
      </c>
      <c r="C9" s="23" t="s">
        <v>73</v>
      </c>
      <c r="D9" s="22"/>
      <c r="E9" s="22"/>
      <c r="F9" s="22"/>
      <c r="G9" s="22" t="n">
        <f aca="false">Sequence!L4</f>
        <v>19</v>
      </c>
      <c r="H9" s="22" t="n">
        <f aca="false">Sequence!N4</f>
        <v>24</v>
      </c>
      <c r="I9" s="24" t="n">
        <f aca="false">Sequence!O4</f>
        <v>0.791666666666667</v>
      </c>
      <c r="J9" s="24" t="s">
        <v>67</v>
      </c>
      <c r="K9" s="22"/>
      <c r="L9" s="16"/>
    </row>
    <row r="10" customFormat="false" ht="16.5" hidden="false" customHeight="true" outlineLevel="0" collapsed="false">
      <c r="B10" s="22" t="s">
        <v>74</v>
      </c>
      <c r="C10" s="26" t="s">
        <v>75</v>
      </c>
      <c r="D10" s="22"/>
      <c r="E10" s="22"/>
      <c r="F10" s="22"/>
      <c r="G10" s="22" t="n">
        <f aca="false">FlowChart!F3</f>
        <v>3</v>
      </c>
      <c r="H10" s="22" t="n">
        <f aca="false">FlowChart!F2</f>
        <v>3</v>
      </c>
      <c r="I10" s="24" t="n">
        <f aca="false">G10/H10</f>
        <v>1</v>
      </c>
      <c r="J10" s="24" t="s">
        <v>67</v>
      </c>
      <c r="K10" s="22"/>
      <c r="L10" s="16"/>
    </row>
    <row r="11" customFormat="false" ht="12.75" hidden="false" customHeight="true" outlineLevel="0" collapsed="false">
      <c r="B11" s="27" t="s">
        <v>76</v>
      </c>
      <c r="C11" s="28" t="s">
        <v>77</v>
      </c>
      <c r="D11" s="22"/>
      <c r="E11" s="22"/>
      <c r="F11" s="22"/>
      <c r="G11" s="22" t="n">
        <v>1</v>
      </c>
      <c r="H11" s="22" t="n">
        <v>1</v>
      </c>
      <c r="I11" s="24" t="n">
        <f aca="false">G11/H11</f>
        <v>1</v>
      </c>
      <c r="J11" s="24" t="s">
        <v>78</v>
      </c>
      <c r="K11" s="22"/>
      <c r="L11" s="16"/>
    </row>
    <row r="12" customFormat="false" ht="12.75" hidden="false" customHeight="true" outlineLevel="0" collapsed="false">
      <c r="B12" s="27"/>
      <c r="C12" s="28" t="s">
        <v>79</v>
      </c>
      <c r="D12" s="22"/>
      <c r="E12" s="22"/>
      <c r="F12" s="22"/>
      <c r="G12" s="29" t="n">
        <v>1</v>
      </c>
      <c r="H12" s="29" t="n">
        <v>1</v>
      </c>
      <c r="I12" s="24" t="n">
        <f aca="false">G12/H12</f>
        <v>1</v>
      </c>
      <c r="J12" s="24" t="s">
        <v>78</v>
      </c>
      <c r="K12" s="22"/>
      <c r="L12" s="16"/>
    </row>
    <row r="13" customFormat="false" ht="12.75" hidden="false" customHeight="true" outlineLevel="0" collapsed="false">
      <c r="B13" s="27"/>
      <c r="C13" s="28" t="s">
        <v>80</v>
      </c>
      <c r="D13" s="22"/>
      <c r="E13" s="22"/>
      <c r="F13" s="22"/>
      <c r="G13" s="29" t="n">
        <v>1</v>
      </c>
      <c r="H13" s="29" t="n">
        <v>1</v>
      </c>
      <c r="I13" s="24" t="n">
        <f aca="false">G13/H13</f>
        <v>1</v>
      </c>
      <c r="J13" s="24" t="s">
        <v>78</v>
      </c>
      <c r="K13" s="22"/>
      <c r="L13" s="16"/>
    </row>
    <row r="14" customFormat="false" ht="12.75" hidden="false" customHeight="true" outlineLevel="0" collapsed="false">
      <c r="B14" s="27"/>
      <c r="C14" s="28" t="s">
        <v>81</v>
      </c>
      <c r="D14" s="22"/>
      <c r="E14" s="22"/>
      <c r="F14" s="22"/>
      <c r="G14" s="29" t="n">
        <v>1</v>
      </c>
      <c r="H14" s="29" t="n">
        <v>1</v>
      </c>
      <c r="I14" s="24" t="n">
        <f aca="false">G14/H14</f>
        <v>1</v>
      </c>
      <c r="J14" s="24" t="s">
        <v>78</v>
      </c>
      <c r="K14" s="22"/>
      <c r="L14" s="16"/>
    </row>
    <row r="15" customFormat="false" ht="12.75" hidden="false" customHeight="true" outlineLevel="0" collapsed="false">
      <c r="B15" s="27"/>
      <c r="C15" s="30" t="s">
        <v>82</v>
      </c>
      <c r="D15" s="31"/>
      <c r="E15" s="31"/>
      <c r="F15" s="31"/>
      <c r="G15" s="29" t="n">
        <v>1</v>
      </c>
      <c r="H15" s="29" t="n">
        <v>1</v>
      </c>
      <c r="I15" s="24" t="n">
        <f aca="false">G15/H15</f>
        <v>1</v>
      </c>
      <c r="J15" s="24" t="s">
        <v>78</v>
      </c>
      <c r="K15" s="22"/>
      <c r="L15" s="16"/>
    </row>
    <row r="16" customFormat="false" ht="12.75" hidden="false" customHeight="true" outlineLevel="0" collapsed="false">
      <c r="B16" s="27"/>
      <c r="C16" s="32" t="s">
        <v>32</v>
      </c>
      <c r="D16" s="29"/>
      <c r="E16" s="29"/>
      <c r="F16" s="29"/>
      <c r="G16" s="29" t="n">
        <v>0</v>
      </c>
      <c r="H16" s="29" t="n">
        <v>1</v>
      </c>
      <c r="I16" s="24" t="n">
        <f aca="false">G16/H16</f>
        <v>0</v>
      </c>
      <c r="J16" s="24" t="s">
        <v>78</v>
      </c>
      <c r="K16" s="28"/>
      <c r="L16" s="16"/>
    </row>
    <row r="17" customFormat="false" ht="12.75" hidden="false" customHeight="true" outlineLevel="0" collapsed="false">
      <c r="B17" s="27"/>
      <c r="C17" s="33" t="s">
        <v>83</v>
      </c>
      <c r="D17" s="34"/>
      <c r="E17" s="34"/>
      <c r="F17" s="34"/>
      <c r="G17" s="34" t="n">
        <v>0</v>
      </c>
      <c r="H17" s="34" t="n">
        <v>1</v>
      </c>
      <c r="I17" s="24" t="n">
        <f aca="false">G17/H17</f>
        <v>0</v>
      </c>
      <c r="J17" s="24" t="s">
        <v>78</v>
      </c>
      <c r="K17" s="28"/>
      <c r="L17" s="16"/>
    </row>
    <row r="18" customFormat="false" ht="12.75" hidden="false" customHeight="true" outlineLevel="0" collapsed="false">
      <c r="B18" s="27"/>
      <c r="C18" s="32"/>
      <c r="D18" s="29"/>
      <c r="E18" s="29"/>
      <c r="F18" s="29"/>
      <c r="G18" s="29"/>
      <c r="H18" s="29"/>
      <c r="I18" s="24"/>
      <c r="J18" s="24"/>
      <c r="K18" s="28"/>
      <c r="L18" s="16"/>
    </row>
    <row r="19" customFormat="false" ht="15" hidden="false" customHeight="true" outlineLevel="0" collapsed="false">
      <c r="B19" s="35" t="s">
        <v>84</v>
      </c>
      <c r="C19" s="36" t="s">
        <v>85</v>
      </c>
      <c r="D19" s="29"/>
      <c r="E19" s="29"/>
      <c r="F19" s="29"/>
      <c r="G19" s="29" t="n">
        <v>1</v>
      </c>
      <c r="H19" s="29" t="n">
        <v>1</v>
      </c>
      <c r="I19" s="24" t="n">
        <f aca="false">G19/H19</f>
        <v>1</v>
      </c>
      <c r="J19" s="24" t="s">
        <v>78</v>
      </c>
      <c r="K19" s="28"/>
      <c r="L19" s="16"/>
    </row>
    <row r="20" customFormat="false" ht="15" hidden="false" customHeight="true" outlineLevel="0" collapsed="false">
      <c r="B20" s="35"/>
      <c r="C20" s="36" t="s">
        <v>86</v>
      </c>
      <c r="D20" s="29"/>
      <c r="E20" s="29"/>
      <c r="F20" s="29"/>
      <c r="G20" s="29" t="n">
        <v>1</v>
      </c>
      <c r="H20" s="29" t="n">
        <v>1</v>
      </c>
      <c r="I20" s="24" t="n">
        <f aca="false">G20/H20</f>
        <v>1</v>
      </c>
      <c r="J20" s="24" t="s">
        <v>78</v>
      </c>
      <c r="K20" s="28"/>
      <c r="L20" s="16"/>
    </row>
    <row r="21" customFormat="false" ht="15" hidden="false" customHeight="true" outlineLevel="0" collapsed="false">
      <c r="B21" s="35"/>
      <c r="C21" s="36" t="s">
        <v>87</v>
      </c>
      <c r="D21" s="29"/>
      <c r="E21" s="29"/>
      <c r="F21" s="29"/>
      <c r="G21" s="29" t="n">
        <v>1</v>
      </c>
      <c r="H21" s="29" t="n">
        <v>1</v>
      </c>
      <c r="I21" s="24" t="n">
        <f aca="false">G21/H21</f>
        <v>1</v>
      </c>
      <c r="J21" s="24" t="s">
        <v>78</v>
      </c>
      <c r="K21" s="28"/>
      <c r="L21" s="16"/>
    </row>
    <row r="22" customFormat="false" ht="15" hidden="false" customHeight="true" outlineLevel="0" collapsed="false">
      <c r="B22" s="35"/>
      <c r="C22" s="32" t="s">
        <v>88</v>
      </c>
      <c r="D22" s="29"/>
      <c r="E22" s="29"/>
      <c r="F22" s="29"/>
      <c r="G22" s="29" t="n">
        <v>1</v>
      </c>
      <c r="H22" s="29" t="n">
        <v>1</v>
      </c>
      <c r="I22" s="24" t="n">
        <f aca="false">G22/H22</f>
        <v>1</v>
      </c>
      <c r="J22" s="24" t="s">
        <v>78</v>
      </c>
      <c r="K22" s="28"/>
      <c r="L22" s="16"/>
    </row>
    <row r="23" customFormat="false" ht="15" hidden="false" customHeight="true" outlineLevel="0" collapsed="false">
      <c r="B23" s="35"/>
      <c r="C23" s="32" t="s">
        <v>89</v>
      </c>
      <c r="D23" s="29"/>
      <c r="E23" s="29"/>
      <c r="F23" s="29"/>
      <c r="G23" s="29" t="n">
        <v>1</v>
      </c>
      <c r="H23" s="29" t="n">
        <v>1</v>
      </c>
      <c r="I23" s="24" t="n">
        <f aca="false">G23/H23</f>
        <v>1</v>
      </c>
      <c r="J23" s="24" t="s">
        <v>78</v>
      </c>
      <c r="K23" s="28"/>
      <c r="L23" s="16"/>
    </row>
    <row r="24" customFormat="false" ht="15" hidden="false" customHeight="true" outlineLevel="0" collapsed="false">
      <c r="B24" s="35"/>
      <c r="C24" s="36" t="s">
        <v>90</v>
      </c>
      <c r="D24" s="29"/>
      <c r="E24" s="29"/>
      <c r="F24" s="29"/>
      <c r="G24" s="29" t="n">
        <v>0</v>
      </c>
      <c r="H24" s="29" t="n">
        <v>1</v>
      </c>
      <c r="I24" s="24" t="n">
        <f aca="false">G24/H24</f>
        <v>0</v>
      </c>
      <c r="J24" s="24" t="s">
        <v>78</v>
      </c>
      <c r="K24" s="28"/>
      <c r="L24" s="16"/>
    </row>
    <row r="25" customFormat="false" ht="15" hidden="false" customHeight="true" outlineLevel="0" collapsed="false">
      <c r="B25" s="35"/>
      <c r="C25" s="36"/>
      <c r="D25" s="29"/>
      <c r="E25" s="29"/>
      <c r="F25" s="29"/>
      <c r="G25" s="29"/>
      <c r="H25" s="29"/>
      <c r="I25" s="24"/>
      <c r="J25" s="24"/>
      <c r="K25" s="28"/>
      <c r="L25" s="16"/>
    </row>
    <row r="26" customFormat="false" ht="12.75" hidden="false" customHeight="true" outlineLevel="0" collapsed="false">
      <c r="B26" s="35"/>
      <c r="C26" s="36"/>
      <c r="D26" s="29"/>
      <c r="E26" s="29"/>
      <c r="F26" s="29"/>
      <c r="G26" s="29"/>
      <c r="H26" s="29"/>
      <c r="I26" s="24"/>
      <c r="J26" s="24"/>
      <c r="K26" s="28"/>
      <c r="L26" s="16"/>
    </row>
    <row r="27" customFormat="false" ht="12.75" hidden="false" customHeight="true" outlineLevel="0" collapsed="false">
      <c r="B27" s="35"/>
      <c r="C27" s="36"/>
      <c r="D27" s="29"/>
      <c r="E27" s="29"/>
      <c r="F27" s="29"/>
      <c r="G27" s="29"/>
      <c r="H27" s="29"/>
      <c r="I27" s="24"/>
      <c r="J27" s="24"/>
      <c r="K27" s="28"/>
      <c r="L27" s="16"/>
    </row>
    <row r="28" customFormat="false" ht="12.75" hidden="false" customHeight="true" outlineLevel="0" collapsed="false">
      <c r="B28" s="35"/>
      <c r="C28" s="36"/>
      <c r="D28" s="29"/>
      <c r="E28" s="29"/>
      <c r="F28" s="29"/>
      <c r="G28" s="29"/>
      <c r="H28" s="29"/>
      <c r="I28" s="24"/>
      <c r="J28" s="24"/>
      <c r="K28" s="28"/>
      <c r="L28" s="16"/>
    </row>
    <row r="29" customFormat="false" ht="12.75" hidden="false" customHeight="true" outlineLevel="0" collapsed="false">
      <c r="B29" s="35"/>
      <c r="C29" s="36"/>
      <c r="D29" s="29"/>
      <c r="E29" s="29"/>
      <c r="F29" s="29"/>
      <c r="G29" s="29"/>
      <c r="H29" s="29"/>
      <c r="I29" s="24"/>
      <c r="J29" s="24"/>
      <c r="K29" s="28"/>
      <c r="L29" s="16"/>
    </row>
    <row r="30" customFormat="false" ht="12.75" hidden="false" customHeight="true" outlineLevel="0" collapsed="false">
      <c r="B30" s="37" t="s">
        <v>91</v>
      </c>
      <c r="C30" s="38" t="s">
        <v>92</v>
      </c>
      <c r="D30" s="39"/>
      <c r="E30" s="39"/>
      <c r="F30" s="39"/>
      <c r="G30" s="39" t="n">
        <v>1</v>
      </c>
      <c r="H30" s="39" t="n">
        <v>1</v>
      </c>
      <c r="I30" s="24" t="n">
        <f aca="false">G30/H30</f>
        <v>1</v>
      </c>
      <c r="J30" s="24" t="s">
        <v>78</v>
      </c>
      <c r="K30" s="30"/>
      <c r="L30" s="16"/>
    </row>
    <row r="31" customFormat="false" ht="12.75" hidden="false" customHeight="true" outlineLevel="0" collapsed="false">
      <c r="B31" s="37"/>
      <c r="C31" s="28" t="s">
        <v>93</v>
      </c>
      <c r="D31" s="22"/>
      <c r="E31" s="22"/>
      <c r="F31" s="22"/>
      <c r="G31" s="22" t="n">
        <v>0</v>
      </c>
      <c r="H31" s="22" t="n">
        <v>1</v>
      </c>
      <c r="I31" s="24" t="n">
        <f aca="false">G31/H31</f>
        <v>0</v>
      </c>
      <c r="J31" s="24" t="s">
        <v>78</v>
      </c>
      <c r="K31" s="22"/>
      <c r="L31" s="16"/>
    </row>
    <row r="32" customFormat="false" ht="13.5" hidden="false" customHeight="true" outlineLevel="0" collapsed="false">
      <c r="B32" s="37"/>
      <c r="C32" s="28"/>
      <c r="D32" s="22"/>
      <c r="E32" s="22"/>
      <c r="F32" s="22"/>
      <c r="G32" s="22"/>
      <c r="H32" s="22"/>
      <c r="I32" s="24"/>
      <c r="J32" s="24"/>
      <c r="K32" s="40"/>
      <c r="L32" s="16"/>
    </row>
    <row r="33" customFormat="false" ht="13.5" hidden="false" customHeight="true" outlineLevel="0" collapsed="false">
      <c r="B33" s="37"/>
      <c r="C33" s="28"/>
      <c r="D33" s="22"/>
      <c r="E33" s="22"/>
      <c r="F33" s="22"/>
      <c r="G33" s="22"/>
      <c r="H33" s="22"/>
      <c r="I33" s="24"/>
      <c r="J33" s="24"/>
      <c r="K33" s="40"/>
      <c r="L33" s="16"/>
    </row>
    <row r="34" customFormat="false" ht="13.5" hidden="false" customHeight="true" outlineLevel="0" collapsed="false">
      <c r="B34" s="37"/>
      <c r="C34" s="30"/>
      <c r="D34" s="31"/>
      <c r="E34" s="31"/>
      <c r="F34" s="31"/>
      <c r="G34" s="31"/>
      <c r="H34" s="31"/>
      <c r="I34" s="24"/>
      <c r="J34" s="24"/>
      <c r="K34" s="40"/>
      <c r="L34" s="16"/>
    </row>
    <row r="35" customFormat="false" ht="13.5" hidden="false" customHeight="true" outlineLevel="0" collapsed="false">
      <c r="B35" s="41" t="s">
        <v>94</v>
      </c>
      <c r="C35" s="42" t="s">
        <v>95</v>
      </c>
      <c r="D35" s="28"/>
      <c r="E35" s="22"/>
      <c r="F35" s="22"/>
      <c r="G35" s="22" t="n">
        <v>1</v>
      </c>
      <c r="H35" s="22" t="n">
        <v>1</v>
      </c>
      <c r="I35" s="24" t="n">
        <f aca="false">G35/H35</f>
        <v>1</v>
      </c>
      <c r="J35" s="24" t="s">
        <v>78</v>
      </c>
      <c r="K35" s="40"/>
      <c r="L35" s="16"/>
    </row>
    <row r="36" customFormat="false" ht="13.5" hidden="false" customHeight="true" outlineLevel="0" collapsed="false">
      <c r="B36" s="41"/>
      <c r="C36" s="42" t="s">
        <v>96</v>
      </c>
      <c r="D36" s="28"/>
      <c r="E36" s="22"/>
      <c r="F36" s="22"/>
      <c r="G36" s="22" t="n">
        <v>1</v>
      </c>
      <c r="H36" s="22" t="n">
        <v>1</v>
      </c>
      <c r="I36" s="24" t="n">
        <f aca="false">G36/H36</f>
        <v>1</v>
      </c>
      <c r="J36" s="24" t="s">
        <v>78</v>
      </c>
      <c r="K36" s="40"/>
      <c r="L36" s="16"/>
    </row>
    <row r="37" customFormat="false" ht="13.5" hidden="false" customHeight="true" outlineLevel="0" collapsed="false">
      <c r="B37" s="41"/>
      <c r="C37" s="42" t="s">
        <v>28</v>
      </c>
      <c r="D37" s="28"/>
      <c r="E37" s="22"/>
      <c r="F37" s="22"/>
      <c r="G37" s="22" t="n">
        <v>1</v>
      </c>
      <c r="H37" s="22" t="n">
        <v>1</v>
      </c>
      <c r="I37" s="24" t="n">
        <f aca="false">G37/H37</f>
        <v>1</v>
      </c>
      <c r="J37" s="24" t="s">
        <v>78</v>
      </c>
      <c r="K37" s="40"/>
      <c r="L37" s="16"/>
      <c r="M37" s="16"/>
      <c r="N37" s="16"/>
      <c r="O37" s="16"/>
    </row>
    <row r="38" customFormat="false" ht="13.5" hidden="false" customHeight="true" outlineLevel="0" collapsed="false">
      <c r="B38" s="41"/>
      <c r="C38" s="39"/>
      <c r="D38" s="22"/>
      <c r="E38" s="22"/>
      <c r="F38" s="22"/>
      <c r="G38" s="22"/>
      <c r="H38" s="22"/>
      <c r="I38" s="43"/>
      <c r="J38" s="24"/>
      <c r="K38" s="40"/>
      <c r="L38" s="16"/>
      <c r="M38" s="16"/>
      <c r="N38" s="16"/>
      <c r="O38" s="16"/>
    </row>
    <row r="39" customFormat="false" ht="13.5" hidden="false" customHeight="true" outlineLevel="0" collapsed="false">
      <c r="B39" s="41"/>
      <c r="C39" s="22"/>
      <c r="D39" s="22"/>
      <c r="E39" s="22"/>
      <c r="F39" s="22"/>
      <c r="G39" s="22"/>
      <c r="H39" s="22"/>
      <c r="I39" s="43"/>
      <c r="J39" s="24"/>
      <c r="K39" s="40"/>
      <c r="L39" s="16"/>
      <c r="M39" s="16"/>
      <c r="N39" s="16"/>
      <c r="O39" s="16"/>
    </row>
    <row r="40" customFormat="false" ht="12.75" hidden="false" customHeight="true" outlineLevel="0" collapsed="false">
      <c r="B40" s="27" t="s">
        <v>97</v>
      </c>
      <c r="C40" s="38" t="s">
        <v>98</v>
      </c>
      <c r="D40" s="39"/>
      <c r="E40" s="39"/>
      <c r="F40" s="39"/>
      <c r="G40" s="39" t="n">
        <v>1</v>
      </c>
      <c r="H40" s="39" t="n">
        <v>1</v>
      </c>
      <c r="I40" s="24" t="n">
        <f aca="false">G40/H40</f>
        <v>1</v>
      </c>
      <c r="J40" s="24" t="s">
        <v>78</v>
      </c>
      <c r="K40" s="40"/>
    </row>
    <row r="41" customFormat="false" ht="12.75" hidden="false" customHeight="true" outlineLevel="0" collapsed="false">
      <c r="B41" s="27"/>
      <c r="C41" s="28" t="s">
        <v>99</v>
      </c>
      <c r="D41" s="22"/>
      <c r="E41" s="22"/>
      <c r="F41" s="22"/>
      <c r="G41" s="39" t="n">
        <v>1</v>
      </c>
      <c r="H41" s="39" t="n">
        <v>1</v>
      </c>
      <c r="I41" s="24" t="n">
        <f aca="false">G41/H41</f>
        <v>1</v>
      </c>
      <c r="J41" s="24" t="s">
        <v>78</v>
      </c>
      <c r="K41" s="40"/>
    </row>
    <row r="42" customFormat="false" ht="12.75" hidden="false" customHeight="true" outlineLevel="0" collapsed="false">
      <c r="B42" s="27"/>
      <c r="C42" s="28" t="s">
        <v>100</v>
      </c>
      <c r="D42" s="22"/>
      <c r="E42" s="22"/>
      <c r="F42" s="22"/>
      <c r="G42" s="39" t="n">
        <v>1</v>
      </c>
      <c r="H42" s="39" t="n">
        <v>1</v>
      </c>
      <c r="I42" s="24" t="n">
        <f aca="false">G42/H42</f>
        <v>1</v>
      </c>
      <c r="J42" s="44" t="s">
        <v>78</v>
      </c>
      <c r="K42" s="40"/>
    </row>
    <row r="43" customFormat="false" ht="12.75" hidden="false" customHeight="true" outlineLevel="0" collapsed="false">
      <c r="B43" s="27"/>
      <c r="C43" s="28" t="s">
        <v>101</v>
      </c>
      <c r="D43" s="22"/>
      <c r="E43" s="22"/>
      <c r="F43" s="22"/>
      <c r="G43" s="39" t="n">
        <v>1</v>
      </c>
      <c r="H43" s="39" t="n">
        <v>1</v>
      </c>
      <c r="I43" s="24" t="n">
        <f aca="false">G43/H43</f>
        <v>1</v>
      </c>
      <c r="J43" s="44" t="s">
        <v>78</v>
      </c>
      <c r="K43" s="40"/>
    </row>
    <row r="44" customFormat="false" ht="12.75" hidden="false" customHeight="true" outlineLevel="0" collapsed="false">
      <c r="B44" s="27"/>
      <c r="C44" s="28" t="s">
        <v>102</v>
      </c>
      <c r="D44" s="22"/>
      <c r="E44" s="22"/>
      <c r="F44" s="22"/>
      <c r="G44" s="39" t="n">
        <v>1</v>
      </c>
      <c r="H44" s="39" t="n">
        <v>1</v>
      </c>
      <c r="I44" s="24" t="n">
        <f aca="false">G44/H44</f>
        <v>1</v>
      </c>
      <c r="J44" s="44" t="s">
        <v>78</v>
      </c>
      <c r="K44" s="40"/>
    </row>
    <row r="45" customFormat="false" ht="12.75" hidden="false" customHeight="true" outlineLevel="0" collapsed="false">
      <c r="B45" s="27"/>
      <c r="C45" s="28"/>
      <c r="D45" s="22"/>
      <c r="E45" s="22"/>
      <c r="F45" s="22"/>
      <c r="G45" s="39"/>
      <c r="H45" s="39"/>
      <c r="I45" s="24"/>
      <c r="J45" s="44"/>
      <c r="K45" s="29"/>
    </row>
    <row r="46" customFormat="false" ht="12.75" hidden="false" customHeight="true" outlineLevel="0" collapsed="false">
      <c r="B46" s="27"/>
      <c r="C46" s="28"/>
      <c r="D46" s="22"/>
      <c r="E46" s="22"/>
      <c r="F46" s="22"/>
      <c r="G46" s="39"/>
      <c r="H46" s="39"/>
      <c r="I46" s="24"/>
      <c r="J46" s="44"/>
      <c r="K46" s="29"/>
    </row>
    <row r="47" customFormat="false" ht="12.75" hidden="false" customHeight="true" outlineLevel="0" collapsed="false">
      <c r="B47" s="27"/>
      <c r="C47" s="28"/>
      <c r="D47" s="22"/>
      <c r="E47" s="22"/>
      <c r="F47" s="22"/>
      <c r="G47" s="39"/>
      <c r="H47" s="39"/>
      <c r="I47" s="24"/>
      <c r="J47" s="44"/>
      <c r="K47" s="29"/>
    </row>
    <row r="48" customFormat="false" ht="12.75" hidden="false" customHeight="true" outlineLevel="0" collapsed="false">
      <c r="B48" s="27"/>
      <c r="C48" s="28"/>
      <c r="D48" s="22"/>
      <c r="E48" s="22"/>
      <c r="F48" s="22"/>
      <c r="G48" s="39"/>
      <c r="H48" s="39"/>
      <c r="I48" s="24"/>
      <c r="J48" s="44"/>
      <c r="K48" s="29"/>
    </row>
    <row r="49" customFormat="false" ht="12.75" hidden="false" customHeight="true" outlineLevel="0" collapsed="false">
      <c r="B49" s="27"/>
      <c r="C49" s="30"/>
      <c r="D49" s="31"/>
      <c r="E49" s="31"/>
      <c r="F49" s="31"/>
      <c r="G49" s="39"/>
      <c r="H49" s="39"/>
      <c r="I49" s="24"/>
      <c r="J49" s="45"/>
      <c r="K49" s="29"/>
    </row>
    <row r="50" customFormat="false" ht="12.75" hidden="false" customHeight="true" outlineLevel="0" collapsed="false">
      <c r="B50" s="27"/>
      <c r="C50" s="36"/>
      <c r="D50" s="29"/>
      <c r="E50" s="29"/>
      <c r="F50" s="29"/>
      <c r="G50" s="29"/>
      <c r="H50" s="29"/>
      <c r="I50" s="29"/>
      <c r="J50" s="46"/>
      <c r="K50" s="29"/>
    </row>
    <row r="51" customFormat="false" ht="12.75" hidden="false" customHeight="true" outlineLevel="0" collapsed="false">
      <c r="B51" s="27"/>
      <c r="C51" s="36"/>
      <c r="D51" s="29"/>
      <c r="E51" s="29"/>
      <c r="F51" s="29"/>
      <c r="G51" s="29"/>
      <c r="H51" s="29"/>
      <c r="I51" s="29"/>
      <c r="J51" s="46"/>
      <c r="K51" s="29"/>
    </row>
  </sheetData>
  <mergeCells count="5">
    <mergeCell ref="B11:B18"/>
    <mergeCell ref="B19:B29"/>
    <mergeCell ref="B30:B34"/>
    <mergeCell ref="B35:B39"/>
    <mergeCell ref="B40:B51"/>
  </mergeCells>
  <hyperlinks>
    <hyperlink ref="C5" location="'IO List'!A1" display="IO_List"/>
    <hyperlink ref="C6" location="LeakTester_Device!A1" display="Device_List"/>
    <hyperlink ref="C7" location="'Motor List'!A1" display="Motor_List"/>
    <hyperlink ref="C8" location="'Pos Teaching'!A1" display="Teaching"/>
    <hyperlink ref="C9" location="'LeakTester Sequence'!A1" display="Sequence"/>
    <hyperlink ref="C10" location="'FlowChart(Main)'!A1" display="FlowChar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H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76.12"/>
    <col collapsed="false" customWidth="true" hidden="false" outlineLevel="0" max="3" min="3" style="1" width="102.88"/>
    <col collapsed="false" customWidth="true" hidden="false" outlineLevel="0" max="4" min="4" style="1" width="63.63"/>
  </cols>
  <sheetData>
    <row r="2" customFormat="false" ht="16.5" hidden="false" customHeight="true" outlineLevel="0" collapsed="false">
      <c r="A2" s="47"/>
      <c r="B2" s="18" t="s">
        <v>103</v>
      </c>
      <c r="C2" s="47" t="s">
        <v>104</v>
      </c>
      <c r="D2" s="47" t="s">
        <v>105</v>
      </c>
      <c r="E2" s="47" t="s">
        <v>57</v>
      </c>
      <c r="F2" s="47" t="n">
        <f aca="false">COUNTA(B2:D2)</f>
        <v>3</v>
      </c>
      <c r="G2" s="47" t="s">
        <v>106</v>
      </c>
      <c r="H2" s="48" t="n">
        <f aca="false">F3/F2</f>
        <v>1</v>
      </c>
    </row>
    <row r="3" customFormat="false" ht="16.5" hidden="false" customHeight="true" outlineLevel="0" collapsed="false">
      <c r="A3" s="47"/>
      <c r="B3" s="18" t="s">
        <v>56</v>
      </c>
      <c r="C3" s="18" t="s">
        <v>56</v>
      </c>
      <c r="D3" s="18" t="s">
        <v>56</v>
      </c>
      <c r="E3" s="47" t="s">
        <v>56</v>
      </c>
      <c r="F3" s="47" t="n">
        <f aca="false">COUNTIF(B3:D3, "완료")</f>
        <v>3</v>
      </c>
      <c r="G3" s="47"/>
      <c r="H3" s="47"/>
    </row>
    <row r="4" customFormat="false" ht="409.5" hidden="false" customHeight="true" outlineLevel="0" collapsed="false">
      <c r="A4" s="47"/>
      <c r="B4" s="18"/>
      <c r="C4" s="18"/>
      <c r="D4" s="18"/>
      <c r="E4" s="47"/>
      <c r="F4" s="47"/>
      <c r="G4" s="47"/>
      <c r="H4" s="47"/>
    </row>
    <row r="5" customFormat="false" ht="16.5" hidden="false" customHeight="true" outlineLevel="0" collapsed="false">
      <c r="B5" s="49"/>
      <c r="C5" s="49"/>
      <c r="D5" s="49"/>
    </row>
    <row r="6" customFormat="false" ht="16.5" hidden="false" customHeight="true" outlineLevel="0" collapsed="false">
      <c r="B6" s="49"/>
      <c r="C6" s="49"/>
      <c r="D6" s="49"/>
    </row>
    <row r="7" customFormat="false" ht="16.5" hidden="false" customHeight="true" outlineLevel="0" collapsed="false">
      <c r="B7" s="49"/>
      <c r="C7" s="49"/>
      <c r="D7" s="49"/>
    </row>
    <row r="8" customFormat="false" ht="16.5" hidden="false" customHeight="true" outlineLevel="0" collapsed="false">
      <c r="B8" s="49"/>
      <c r="C8" s="49"/>
      <c r="D8" s="49"/>
    </row>
    <row r="9" customFormat="false" ht="16.5" hidden="false" customHeight="true" outlineLevel="0" collapsed="false">
      <c r="B9" s="49"/>
      <c r="C9" s="49"/>
      <c r="D9" s="49"/>
    </row>
    <row r="10" customFormat="false" ht="16.5" hidden="false" customHeight="true" outlineLevel="0" collapsed="false">
      <c r="B10" s="49"/>
      <c r="C10" s="49"/>
      <c r="D10" s="49"/>
    </row>
    <row r="11" customFormat="false" ht="16.5" hidden="false" customHeight="true" outlineLevel="0" collapsed="false">
      <c r="B11" s="49"/>
      <c r="C11" s="49"/>
      <c r="D11" s="49"/>
    </row>
    <row r="12" customFormat="false" ht="16.5" hidden="false" customHeight="true" outlineLevel="0" collapsed="false">
      <c r="B12" s="49"/>
      <c r="C12" s="49"/>
      <c r="D12" s="49"/>
    </row>
    <row r="13" customFormat="false" ht="16.5" hidden="false" customHeight="true" outlineLevel="0" collapsed="false">
      <c r="B13" s="49"/>
      <c r="C13" s="49"/>
      <c r="D13" s="49"/>
    </row>
    <row r="14" customFormat="false" ht="16.5" hidden="false" customHeight="true" outlineLevel="0" collapsed="false">
      <c r="B14" s="49"/>
      <c r="C14" s="49"/>
      <c r="D14" s="49"/>
    </row>
    <row r="15" customFormat="false" ht="16.5" hidden="false" customHeight="true" outlineLevel="0" collapsed="false">
      <c r="B15" s="49"/>
      <c r="C15" s="49"/>
      <c r="D15" s="49"/>
    </row>
    <row r="16" customFormat="false" ht="16.5" hidden="false" customHeight="true" outlineLevel="0" collapsed="false">
      <c r="B16" s="49"/>
      <c r="C16" s="49"/>
      <c r="D16" s="49"/>
    </row>
    <row r="17" customFormat="false" ht="16.5" hidden="false" customHeight="true" outlineLevel="0" collapsed="false">
      <c r="B17" s="49"/>
      <c r="C17" s="49"/>
      <c r="D17" s="49"/>
    </row>
    <row r="18" customFormat="false" ht="16.5" hidden="false" customHeight="true" outlineLevel="0" collapsed="false">
      <c r="B18" s="49"/>
      <c r="C18" s="49"/>
      <c r="D18" s="49"/>
    </row>
    <row r="19" customFormat="false" ht="16.5" hidden="false" customHeight="true" outlineLevel="0" collapsed="false">
      <c r="B19" s="49"/>
      <c r="C19" s="49"/>
      <c r="D19" s="49"/>
    </row>
    <row r="20" customFormat="false" ht="16.5" hidden="false" customHeight="true" outlineLevel="0" collapsed="false">
      <c r="B20" s="49"/>
      <c r="C20" s="49"/>
      <c r="D20" s="49"/>
    </row>
    <row r="21" customFormat="false" ht="16.5" hidden="false" customHeight="true" outlineLevel="0" collapsed="false">
      <c r="B21" s="49"/>
      <c r="C21" s="49"/>
      <c r="D21" s="49"/>
    </row>
    <row r="22" customFormat="false" ht="16.5" hidden="false" customHeight="true" outlineLevel="0" collapsed="false">
      <c r="B22" s="49"/>
      <c r="C22" s="49"/>
      <c r="D22" s="49"/>
    </row>
    <row r="23" customFormat="false" ht="16.5" hidden="false" customHeight="true" outlineLevel="0" collapsed="false">
      <c r="B23" s="49"/>
      <c r="C23" s="49"/>
      <c r="D23" s="49"/>
    </row>
    <row r="24" customFormat="false" ht="16.5" hidden="false" customHeight="true" outlineLevel="0" collapsed="false">
      <c r="B24" s="49"/>
      <c r="C24" s="49"/>
      <c r="D24" s="49"/>
    </row>
    <row r="25" customFormat="false" ht="16.5" hidden="false" customHeight="true" outlineLevel="0" collapsed="false">
      <c r="B25" s="49"/>
      <c r="C25" s="49"/>
      <c r="D25" s="49"/>
    </row>
    <row r="26" customFormat="false" ht="16.5" hidden="false" customHeight="true" outlineLevel="0" collapsed="false">
      <c r="B26" s="49"/>
      <c r="C26" s="49"/>
      <c r="D26" s="49"/>
    </row>
    <row r="27" customFormat="false" ht="16.5" hidden="false" customHeight="true" outlineLevel="0" collapsed="false">
      <c r="B27" s="49"/>
      <c r="C27" s="49"/>
      <c r="D27" s="49"/>
    </row>
    <row r="28" customFormat="false" ht="16.5" hidden="false" customHeight="true" outlineLevel="0" collapsed="false">
      <c r="B28" s="49"/>
      <c r="C28" s="49"/>
      <c r="D28" s="49"/>
    </row>
    <row r="29" customFormat="false" ht="16.5" hidden="false" customHeight="true" outlineLevel="0" collapsed="false">
      <c r="B29" s="49"/>
      <c r="C29" s="49"/>
      <c r="D29" s="49"/>
    </row>
    <row r="30" customFormat="false" ht="16.5" hidden="false" customHeight="true" outlineLevel="0" collapsed="false">
      <c r="B30" s="49"/>
      <c r="C30" s="49"/>
      <c r="D30" s="49"/>
    </row>
    <row r="31" customFormat="false" ht="16.5" hidden="false" customHeight="true" outlineLevel="0" collapsed="false">
      <c r="B31" s="49"/>
      <c r="C31" s="49"/>
      <c r="D31" s="49"/>
    </row>
    <row r="32" customFormat="false" ht="16.5" hidden="false" customHeight="true" outlineLevel="0" collapsed="false">
      <c r="B32" s="49"/>
      <c r="C32" s="49"/>
      <c r="D32" s="49"/>
    </row>
    <row r="33" customFormat="false" ht="16.5" hidden="false" customHeight="true" outlineLevel="0" collapsed="false">
      <c r="B33" s="49"/>
      <c r="C33" s="49"/>
      <c r="D33" s="49"/>
    </row>
    <row r="34" customFormat="false" ht="16.5" hidden="false" customHeight="true" outlineLevel="0" collapsed="false">
      <c r="B34" s="49"/>
      <c r="C34" s="49"/>
      <c r="D34" s="49"/>
    </row>
    <row r="35" customFormat="false" ht="16.5" hidden="false" customHeight="true" outlineLevel="0" collapsed="false">
      <c r="B35" s="49"/>
      <c r="C35" s="49"/>
      <c r="D35" s="49"/>
    </row>
    <row r="36" customFormat="false" ht="16.5" hidden="false" customHeight="true" outlineLevel="0" collapsed="false">
      <c r="B36" s="49"/>
      <c r="C36" s="49"/>
      <c r="D36" s="49"/>
    </row>
    <row r="37" customFormat="false" ht="16.5" hidden="false" customHeight="true" outlineLevel="0" collapsed="false">
      <c r="B37" s="49"/>
      <c r="C37" s="49"/>
      <c r="D37" s="49"/>
    </row>
    <row r="38" customFormat="false" ht="16.5" hidden="false" customHeight="true" outlineLevel="0" collapsed="false">
      <c r="B38" s="49"/>
      <c r="C38" s="49"/>
      <c r="D38" s="4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5"/>
  <sheetViews>
    <sheetView showFormulas="false" showGridLines="fals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I22" activeCellId="0" sqref="I22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2" min="2" style="1" width="11.88"/>
    <col collapsed="false" customWidth="true" hidden="false" outlineLevel="0" max="3" min="3" style="50" width="21.37"/>
    <col collapsed="false" customWidth="true" hidden="false" outlineLevel="0" max="4" min="4" style="1" width="25.25"/>
    <col collapsed="false" customWidth="true" hidden="false" outlineLevel="0" max="5" min="5" style="1" width="30.81"/>
    <col collapsed="false" customWidth="true" hidden="false" outlineLevel="0" max="6" min="6" style="1" width="48.61"/>
    <col collapsed="false" customWidth="true" hidden="false" outlineLevel="0" max="7" min="7" style="1" width="27.18"/>
    <col collapsed="false" customWidth="true" hidden="false" outlineLevel="0" max="8" min="8" style="1" width="8.21"/>
    <col collapsed="false" customWidth="true" hidden="false" outlineLevel="0" max="9" min="9" style="1" width="10.13"/>
    <col collapsed="false" customWidth="true" hidden="false" outlineLevel="0" max="10" min="10" style="1" width="14.81"/>
    <col collapsed="false" customWidth="true" hidden="false" outlineLevel="0" max="11" min="11" style="1" width="52.5"/>
    <col collapsed="false" customWidth="true" hidden="false" outlineLevel="0" max="14" min="12" style="1" width="9.12"/>
    <col collapsed="false" customWidth="true" hidden="false" outlineLevel="0" max="15" min="15" style="1" width="9.25"/>
  </cols>
  <sheetData>
    <row r="1" customFormat="false" ht="16.5" hidden="false" customHeight="true" outlineLevel="0" collapsed="false">
      <c r="A1" s="49"/>
      <c r="B1" s="49"/>
      <c r="C1" s="51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customFormat="false" ht="16.5" hidden="false" customHeight="true" outlineLevel="0" collapsed="false">
      <c r="A2" s="49"/>
      <c r="B2" s="49"/>
      <c r="C2" s="51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customFormat="false" ht="16.5" hidden="false" customHeight="true" outlineLevel="0" collapsed="false">
      <c r="A3" s="49"/>
      <c r="B3" s="49"/>
      <c r="C3" s="51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customFormat="false" ht="16.5" hidden="false" customHeight="true" outlineLevel="0" collapsed="false">
      <c r="A4" s="49"/>
      <c r="B4" s="49"/>
      <c r="C4" s="51"/>
      <c r="D4" s="49"/>
      <c r="E4" s="49"/>
      <c r="F4" s="49"/>
      <c r="G4" s="49"/>
      <c r="H4" s="49"/>
      <c r="I4" s="49"/>
      <c r="J4" s="49"/>
      <c r="K4" s="49"/>
      <c r="L4" s="18" t="s">
        <v>56</v>
      </c>
      <c r="M4" s="18" t="s">
        <v>107</v>
      </c>
      <c r="N4" s="18" t="s">
        <v>57</v>
      </c>
      <c r="O4" s="18" t="s">
        <v>58</v>
      </c>
    </row>
    <row r="5" customFormat="false" ht="16.5" hidden="false" customHeight="true" outlineLevel="0" collapsed="false">
      <c r="A5" s="49"/>
      <c r="B5" s="49"/>
      <c r="C5" s="51"/>
      <c r="D5" s="49"/>
      <c r="E5" s="49"/>
      <c r="F5" s="49"/>
      <c r="G5" s="49"/>
      <c r="H5" s="49"/>
      <c r="I5" s="49"/>
      <c r="J5" s="49"/>
      <c r="K5" s="49"/>
      <c r="L5" s="18" t="n">
        <f aca="false">COUNTIF(I8:I25, "*완료*")</f>
        <v>0</v>
      </c>
      <c r="M5" s="18" t="n">
        <f aca="false">COUNTIF(I8:I25, "*불필요*")</f>
        <v>2</v>
      </c>
      <c r="N5" s="18" t="n">
        <f aca="false">COUNTA(D8:D25)</f>
        <v>8</v>
      </c>
      <c r="O5" s="52" t="n">
        <f aca="false">(L5+M5)/N5</f>
        <v>0.25</v>
      </c>
    </row>
    <row r="6" customFormat="false" ht="16.5" hidden="false" customHeight="true" outlineLevel="0" collapsed="false">
      <c r="A6" s="49"/>
      <c r="B6" s="49" t="s">
        <v>108</v>
      </c>
      <c r="C6" s="51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customFormat="false" ht="16.5" hidden="false" customHeight="true" outlineLevel="0" collapsed="false">
      <c r="A7" s="49"/>
      <c r="B7" s="53" t="s">
        <v>109</v>
      </c>
      <c r="C7" s="54" t="s">
        <v>110</v>
      </c>
      <c r="D7" s="53" t="s">
        <v>111</v>
      </c>
      <c r="E7" s="53" t="s">
        <v>112</v>
      </c>
      <c r="F7" s="53" t="s">
        <v>113</v>
      </c>
      <c r="G7" s="53" t="s">
        <v>114</v>
      </c>
      <c r="H7" s="53" t="s">
        <v>115</v>
      </c>
      <c r="I7" s="53" t="s">
        <v>63</v>
      </c>
      <c r="J7" s="53" t="s">
        <v>62</v>
      </c>
      <c r="K7" s="53" t="s">
        <v>11</v>
      </c>
      <c r="L7" s="49"/>
      <c r="M7" s="49"/>
      <c r="N7" s="49"/>
      <c r="O7" s="49"/>
      <c r="P7" s="49"/>
    </row>
    <row r="8" customFormat="false" ht="16.5" hidden="false" customHeight="true" outlineLevel="0" collapsed="false">
      <c r="A8" s="49"/>
      <c r="B8" s="18" t="n">
        <v>1</v>
      </c>
      <c r="C8" s="37" t="s">
        <v>116</v>
      </c>
      <c r="D8" s="18" t="s">
        <v>117</v>
      </c>
      <c r="E8" s="18" t="s">
        <v>118</v>
      </c>
      <c r="F8" s="18" t="s">
        <v>119</v>
      </c>
      <c r="G8" s="18" t="s">
        <v>120</v>
      </c>
      <c r="H8" s="18" t="s">
        <v>78</v>
      </c>
      <c r="I8" s="18" t="s">
        <v>16</v>
      </c>
      <c r="J8" s="18"/>
      <c r="K8" s="18"/>
      <c r="L8" s="49"/>
      <c r="M8" s="49"/>
      <c r="N8" s="49"/>
      <c r="O8" s="49"/>
      <c r="P8" s="49"/>
    </row>
    <row r="9" customFormat="false" ht="16.5" hidden="false" customHeight="true" outlineLevel="0" collapsed="false">
      <c r="A9" s="49"/>
      <c r="B9" s="18" t="n">
        <v>2</v>
      </c>
      <c r="C9" s="37"/>
      <c r="D9" s="18" t="s">
        <v>121</v>
      </c>
      <c r="E9" s="18" t="s">
        <v>122</v>
      </c>
      <c r="F9" s="18" t="s">
        <v>123</v>
      </c>
      <c r="G9" s="18" t="s">
        <v>124</v>
      </c>
      <c r="H9" s="18" t="s">
        <v>78</v>
      </c>
      <c r="I9" s="18" t="s">
        <v>16</v>
      </c>
      <c r="J9" s="18"/>
      <c r="K9" s="18" t="s">
        <v>125</v>
      </c>
      <c r="L9" s="49"/>
      <c r="M9" s="49"/>
      <c r="N9" s="49"/>
      <c r="O9" s="49"/>
      <c r="P9" s="49"/>
    </row>
    <row r="10" customFormat="false" ht="16.5" hidden="false" customHeight="true" outlineLevel="0" collapsed="false">
      <c r="A10" s="49"/>
      <c r="B10" s="18" t="n">
        <v>3</v>
      </c>
      <c r="C10" s="37"/>
      <c r="D10" s="18" t="s">
        <v>126</v>
      </c>
      <c r="E10" s="18" t="s">
        <v>127</v>
      </c>
      <c r="F10" s="18" t="s">
        <v>128</v>
      </c>
      <c r="G10" s="18" t="s">
        <v>129</v>
      </c>
      <c r="H10" s="18" t="s">
        <v>78</v>
      </c>
      <c r="I10" s="18" t="s">
        <v>16</v>
      </c>
      <c r="J10" s="18"/>
      <c r="K10" s="18" t="s">
        <v>125</v>
      </c>
      <c r="L10" s="49"/>
      <c r="M10" s="49"/>
      <c r="N10" s="49"/>
      <c r="O10" s="49"/>
      <c r="P10" s="49"/>
    </row>
    <row r="11" customFormat="false" ht="16.5" hidden="false" customHeight="true" outlineLevel="0" collapsed="false">
      <c r="A11" s="49"/>
      <c r="B11" s="18" t="n">
        <v>4</v>
      </c>
      <c r="C11" s="37"/>
      <c r="D11" s="18" t="s">
        <v>130</v>
      </c>
      <c r="E11" s="18" t="s">
        <v>131</v>
      </c>
      <c r="F11" s="18" t="s">
        <v>132</v>
      </c>
      <c r="G11" s="18" t="s">
        <v>133</v>
      </c>
      <c r="H11" s="18" t="s">
        <v>78</v>
      </c>
      <c r="I11" s="18" t="s">
        <v>16</v>
      </c>
      <c r="J11" s="18"/>
      <c r="K11" s="18"/>
      <c r="L11" s="49"/>
      <c r="M11" s="49"/>
      <c r="N11" s="49"/>
      <c r="O11" s="49"/>
      <c r="P11" s="49"/>
    </row>
    <row r="12" customFormat="false" ht="16.5" hidden="false" customHeight="true" outlineLevel="0" collapsed="false">
      <c r="A12" s="49"/>
      <c r="B12" s="18" t="n">
        <v>5</v>
      </c>
      <c r="C12" s="37"/>
      <c r="D12" s="18" t="s">
        <v>134</v>
      </c>
      <c r="E12" s="18" t="s">
        <v>135</v>
      </c>
      <c r="F12" s="18" t="s">
        <v>136</v>
      </c>
      <c r="G12" s="18" t="s">
        <v>137</v>
      </c>
      <c r="H12" s="18" t="s">
        <v>137</v>
      </c>
      <c r="I12" s="18" t="s">
        <v>107</v>
      </c>
      <c r="J12" s="18"/>
      <c r="K12" s="18" t="s">
        <v>138</v>
      </c>
      <c r="L12" s="49"/>
      <c r="M12" s="49"/>
      <c r="N12" s="49"/>
      <c r="O12" s="49"/>
      <c r="P12" s="49"/>
    </row>
    <row r="13" customFormat="false" ht="16.5" hidden="false" customHeight="true" outlineLevel="0" collapsed="false">
      <c r="A13" s="49"/>
      <c r="B13" s="18" t="n">
        <v>6</v>
      </c>
      <c r="C13" s="37"/>
      <c r="D13" s="18" t="s">
        <v>139</v>
      </c>
      <c r="E13" s="18" t="s">
        <v>137</v>
      </c>
      <c r="F13" s="18" t="s">
        <v>140</v>
      </c>
      <c r="G13" s="18" t="s">
        <v>137</v>
      </c>
      <c r="H13" s="18" t="s">
        <v>137</v>
      </c>
      <c r="I13" s="18" t="s">
        <v>107</v>
      </c>
      <c r="J13" s="18"/>
      <c r="K13" s="18" t="s">
        <v>138</v>
      </c>
      <c r="L13" s="49"/>
      <c r="M13" s="49"/>
      <c r="N13" s="49"/>
      <c r="O13" s="49"/>
      <c r="P13" s="49"/>
    </row>
    <row r="14" customFormat="false" ht="16.5" hidden="false" customHeight="true" outlineLevel="0" collapsed="false">
      <c r="A14" s="49"/>
      <c r="B14" s="18" t="n">
        <v>7</v>
      </c>
      <c r="C14" s="37"/>
      <c r="D14" s="18" t="s">
        <v>141</v>
      </c>
      <c r="E14" s="18" t="s">
        <v>142</v>
      </c>
      <c r="F14" s="18" t="s">
        <v>143</v>
      </c>
      <c r="G14" s="18" t="s">
        <v>144</v>
      </c>
      <c r="H14" s="18" t="s">
        <v>78</v>
      </c>
      <c r="I14" s="18" t="s">
        <v>16</v>
      </c>
      <c r="J14" s="18"/>
      <c r="K14" s="18" t="s">
        <v>145</v>
      </c>
      <c r="L14" s="49"/>
      <c r="M14" s="49"/>
      <c r="N14" s="49"/>
      <c r="O14" s="49"/>
      <c r="P14" s="49"/>
    </row>
    <row r="15" customFormat="false" ht="16.5" hidden="false" customHeight="true" outlineLevel="0" collapsed="false">
      <c r="A15" s="49"/>
      <c r="B15" s="18" t="n">
        <v>8</v>
      </c>
      <c r="C15" s="37"/>
      <c r="D15" s="18" t="s">
        <v>146</v>
      </c>
      <c r="E15" s="18" t="s">
        <v>147</v>
      </c>
      <c r="F15" s="18" t="s">
        <v>148</v>
      </c>
      <c r="G15" s="18" t="s">
        <v>149</v>
      </c>
      <c r="H15" s="18" t="s">
        <v>78</v>
      </c>
      <c r="I15" s="18" t="s">
        <v>16</v>
      </c>
      <c r="J15" s="18"/>
      <c r="K15" s="18" t="s">
        <v>150</v>
      </c>
      <c r="L15" s="49"/>
      <c r="M15" s="49"/>
      <c r="N15" s="49"/>
      <c r="O15" s="49"/>
      <c r="P15" s="49"/>
    </row>
    <row r="16" customFormat="false" ht="16.5" hidden="false" customHeight="true" outlineLevel="0" collapsed="false">
      <c r="A16" s="49"/>
      <c r="B16" s="18"/>
      <c r="C16" s="37"/>
      <c r="D16" s="18"/>
      <c r="E16" s="18"/>
      <c r="F16" s="18"/>
      <c r="G16" s="18"/>
      <c r="H16" s="18"/>
      <c r="I16" s="18"/>
      <c r="J16" s="18"/>
      <c r="K16" s="18"/>
      <c r="L16" s="49"/>
      <c r="M16" s="49"/>
      <c r="N16" s="49"/>
      <c r="O16" s="49"/>
      <c r="P16" s="49"/>
    </row>
    <row r="17" customFormat="false" ht="16.5" hidden="false" customHeight="true" outlineLevel="0" collapsed="false">
      <c r="A17" s="49"/>
      <c r="B17" s="18"/>
      <c r="C17" s="37"/>
      <c r="D17" s="18"/>
      <c r="E17" s="18"/>
      <c r="F17" s="18"/>
      <c r="G17" s="18"/>
      <c r="H17" s="18"/>
      <c r="I17" s="18"/>
      <c r="J17" s="18"/>
      <c r="K17" s="18"/>
      <c r="L17" s="49"/>
      <c r="M17" s="49"/>
      <c r="N17" s="49"/>
      <c r="O17" s="49"/>
      <c r="P17" s="49"/>
    </row>
    <row r="18" customFormat="false" ht="16.5" hidden="false" customHeight="true" outlineLevel="0" collapsed="false">
      <c r="A18" s="49"/>
      <c r="B18" s="18"/>
      <c r="C18" s="37"/>
      <c r="D18" s="18"/>
      <c r="E18" s="18"/>
      <c r="F18" s="18"/>
      <c r="G18" s="18"/>
      <c r="H18" s="18"/>
      <c r="I18" s="18"/>
      <c r="J18" s="18"/>
      <c r="K18" s="18"/>
      <c r="L18" s="49"/>
      <c r="M18" s="49"/>
      <c r="N18" s="49"/>
      <c r="O18" s="49"/>
      <c r="P18" s="49"/>
    </row>
    <row r="19" customFormat="false" ht="16.5" hidden="false" customHeight="true" outlineLevel="0" collapsed="false">
      <c r="A19" s="49"/>
      <c r="B19" s="18"/>
      <c r="C19" s="37"/>
      <c r="D19" s="18"/>
      <c r="E19" s="18"/>
      <c r="F19" s="18"/>
      <c r="G19" s="18"/>
      <c r="H19" s="18"/>
      <c r="I19" s="18"/>
      <c r="J19" s="18"/>
      <c r="K19" s="18"/>
      <c r="L19" s="49"/>
      <c r="M19" s="49"/>
      <c r="N19" s="49"/>
      <c r="O19" s="49"/>
      <c r="P19" s="49"/>
    </row>
    <row r="20" customFormat="false" ht="16.5" hidden="false" customHeight="true" outlineLevel="0" collapsed="false">
      <c r="A20" s="49"/>
      <c r="B20" s="18"/>
      <c r="C20" s="37"/>
      <c r="D20" s="18"/>
      <c r="E20" s="18"/>
      <c r="F20" s="18"/>
      <c r="G20" s="18"/>
      <c r="H20" s="18"/>
      <c r="I20" s="55"/>
      <c r="J20" s="55"/>
      <c r="K20" s="55"/>
      <c r="L20" s="49"/>
      <c r="M20" s="49"/>
      <c r="N20" s="49"/>
      <c r="O20" s="49"/>
      <c r="P20" s="49"/>
    </row>
    <row r="21" customFormat="false" ht="16.5" hidden="false" customHeight="true" outlineLevel="0" collapsed="false">
      <c r="A21" s="49"/>
      <c r="B21" s="18"/>
      <c r="C21" s="37"/>
      <c r="D21" s="18"/>
      <c r="E21" s="18"/>
      <c r="F21" s="18"/>
      <c r="G21" s="18"/>
      <c r="H21" s="56"/>
      <c r="I21" s="57"/>
      <c r="J21" s="57"/>
      <c r="K21" s="57"/>
      <c r="L21" s="49"/>
      <c r="M21" s="49"/>
      <c r="N21" s="49"/>
      <c r="O21" s="49"/>
      <c r="P21" s="49"/>
    </row>
    <row r="22" customFormat="false" ht="16.5" hidden="false" customHeight="true" outlineLevel="0" collapsed="false">
      <c r="A22" s="49"/>
      <c r="B22" s="18"/>
      <c r="C22" s="37"/>
      <c r="D22" s="18"/>
      <c r="E22" s="18"/>
      <c r="F22" s="18"/>
      <c r="G22" s="18"/>
      <c r="H22" s="56"/>
      <c r="I22" s="57"/>
      <c r="J22" s="57"/>
      <c r="K22" s="57"/>
      <c r="L22" s="49"/>
      <c r="M22" s="49"/>
      <c r="N22" s="49"/>
      <c r="O22" s="49"/>
      <c r="P22" s="49"/>
    </row>
    <row r="23" customFormat="false" ht="16.5" hidden="false" customHeight="true" outlineLevel="0" collapsed="false">
      <c r="A23" s="49"/>
      <c r="B23" s="18"/>
      <c r="C23" s="37"/>
      <c r="D23" s="18"/>
      <c r="E23" s="18"/>
      <c r="F23" s="18"/>
      <c r="G23" s="18"/>
      <c r="H23" s="56"/>
      <c r="I23" s="57"/>
      <c r="J23" s="57"/>
      <c r="K23" s="57"/>
      <c r="L23" s="49"/>
      <c r="M23" s="49"/>
      <c r="N23" s="49"/>
      <c r="O23" s="49"/>
      <c r="P23" s="49"/>
    </row>
    <row r="24" customFormat="false" ht="16.5" hidden="false" customHeight="true" outlineLevel="0" collapsed="false">
      <c r="A24" s="49"/>
      <c r="B24" s="18"/>
      <c r="C24" s="37"/>
      <c r="D24" s="18"/>
      <c r="E24" s="18"/>
      <c r="F24" s="18"/>
      <c r="G24" s="18"/>
      <c r="H24" s="56"/>
      <c r="I24" s="57"/>
      <c r="J24" s="57"/>
      <c r="K24" s="57"/>
      <c r="L24" s="49"/>
      <c r="M24" s="49"/>
      <c r="N24" s="49"/>
      <c r="O24" s="49"/>
      <c r="P24" s="49"/>
    </row>
    <row r="25" customFormat="false" ht="16.5" hidden="false" customHeight="true" outlineLevel="0" collapsed="false">
      <c r="A25" s="49"/>
      <c r="B25" s="18"/>
      <c r="C25" s="37"/>
      <c r="D25" s="18"/>
      <c r="E25" s="18"/>
      <c r="F25" s="18"/>
      <c r="G25" s="18"/>
      <c r="H25" s="18"/>
      <c r="I25" s="58"/>
      <c r="J25" s="59"/>
      <c r="K25" s="58"/>
      <c r="L25" s="49"/>
      <c r="M25" s="49"/>
      <c r="N25" s="49"/>
      <c r="O25" s="49"/>
      <c r="P25" s="49"/>
    </row>
  </sheetData>
  <mergeCells count="1">
    <mergeCell ref="C8:C25"/>
  </mergeCells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 LGE Internal Use Only#_x005F_x000d_</oddHeader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8" activeCellId="0" sqref="E18"/>
    </sheetView>
  </sheetViews>
  <sheetFormatPr defaultColWidth="8.4140625" defaultRowHeight="16.5" customHeight="false" zeroHeight="false" outlineLevelRow="0" outlineLevelCol="0"/>
  <cols>
    <col collapsed="false" customWidth="true" hidden="false" outlineLevel="0" max="1" min="1" style="1" width="11.75"/>
    <col collapsed="false" customWidth="true" hidden="false" outlineLevel="0" max="3" min="3" style="1" width="8.56"/>
    <col collapsed="false" customWidth="true" hidden="false" outlineLevel="0" max="4" min="4" style="1" width="17.63"/>
    <col collapsed="false" customWidth="true" hidden="false" outlineLevel="0" max="5" min="5" style="1" width="30.88"/>
    <col collapsed="false" customWidth="true" hidden="false" outlineLevel="0" max="6" min="6" style="1" width="61.63"/>
    <col collapsed="false" customWidth="true" hidden="false" outlineLevel="0" max="7" min="7" style="1" width="10.5"/>
    <col collapsed="false" customWidth="true" hidden="false" outlineLevel="0" max="9" min="8" style="1" width="10.13"/>
    <col collapsed="false" customWidth="true" hidden="false" outlineLevel="0" max="10" min="10" style="1" width="32.12"/>
  </cols>
  <sheetData>
    <row r="1" customFormat="false" ht="16.5" hidden="false" customHeight="true" outlineLevel="0" collapsed="false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customFormat="false" ht="16.5" hidden="false" customHeight="true" outlineLevel="0" collapsed="false"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customFormat="false" ht="16.5" hidden="false" customHeight="true" outlineLevel="0" collapsed="false">
      <c r="B3" s="49"/>
      <c r="C3" s="49"/>
      <c r="D3" s="49"/>
      <c r="E3" s="49"/>
      <c r="F3" s="49"/>
      <c r="G3" s="49"/>
      <c r="H3" s="49"/>
      <c r="I3" s="49"/>
      <c r="J3" s="49"/>
      <c r="K3" s="49"/>
      <c r="L3" s="18" t="s">
        <v>56</v>
      </c>
      <c r="M3" s="18" t="s">
        <v>107</v>
      </c>
      <c r="N3" s="18" t="s">
        <v>57</v>
      </c>
      <c r="O3" s="18" t="s">
        <v>58</v>
      </c>
      <c r="P3" s="49"/>
    </row>
    <row r="4" customFormat="false" ht="16.5" hidden="false" customHeight="true" outlineLevel="0" collapsed="false">
      <c r="B4" s="60" t="s">
        <v>151</v>
      </c>
      <c r="C4" s="49"/>
      <c r="D4" s="49"/>
      <c r="E4" s="49"/>
      <c r="F4" s="49"/>
      <c r="G4" s="49"/>
      <c r="H4" s="49"/>
      <c r="I4" s="49"/>
      <c r="J4" s="49"/>
      <c r="K4" s="49"/>
      <c r="L4" s="18" t="n">
        <f aca="false">COUNTIF(H6:H39, "*완료*")</f>
        <v>19</v>
      </c>
      <c r="M4" s="18" t="n">
        <f aca="false">COUNTIF(I6:I36, "*불필요*")</f>
        <v>0</v>
      </c>
      <c r="N4" s="18" t="n">
        <f aca="false">COUNTA(F$6:F$1048576)</f>
        <v>24</v>
      </c>
      <c r="O4" s="52" t="n">
        <f aca="false">(L4+M4)/N4</f>
        <v>0.791666666666667</v>
      </c>
      <c r="P4" s="49"/>
    </row>
    <row r="5" customFormat="false" ht="16.5" hidden="false" customHeight="true" outlineLevel="0" collapsed="false">
      <c r="B5" s="53" t="s">
        <v>109</v>
      </c>
      <c r="C5" s="53" t="s">
        <v>152</v>
      </c>
      <c r="D5" s="53" t="s">
        <v>110</v>
      </c>
      <c r="E5" s="53" t="s">
        <v>153</v>
      </c>
      <c r="F5" s="53" t="s">
        <v>154</v>
      </c>
      <c r="G5" s="53" t="s">
        <v>155</v>
      </c>
      <c r="H5" s="53" t="s">
        <v>156</v>
      </c>
      <c r="I5" s="53" t="s">
        <v>61</v>
      </c>
      <c r="J5" s="53" t="s">
        <v>11</v>
      </c>
      <c r="K5" s="49"/>
      <c r="L5" s="49"/>
      <c r="M5" s="49"/>
      <c r="N5" s="49"/>
      <c r="O5" s="49"/>
      <c r="P5" s="49"/>
    </row>
    <row r="6" customFormat="false" ht="16.5" hidden="false" customHeight="true" outlineLevel="0" collapsed="false">
      <c r="B6" s="57" t="n">
        <v>1</v>
      </c>
      <c r="C6" s="57" t="s">
        <v>157</v>
      </c>
      <c r="D6" s="57" t="s">
        <v>158</v>
      </c>
      <c r="E6" s="57" t="s">
        <v>159</v>
      </c>
      <c r="F6" s="57" t="s">
        <v>160</v>
      </c>
      <c r="G6" s="57"/>
      <c r="H6" s="57" t="s">
        <v>56</v>
      </c>
      <c r="I6" s="57"/>
      <c r="J6" s="57"/>
    </row>
    <row r="7" customFormat="false" ht="16.5" hidden="false" customHeight="true" outlineLevel="0" collapsed="false">
      <c r="B7" s="57" t="n">
        <v>2</v>
      </c>
      <c r="C7" s="47" t="s">
        <v>157</v>
      </c>
      <c r="D7" s="57" t="s">
        <v>158</v>
      </c>
      <c r="E7" s="57" t="s">
        <v>161</v>
      </c>
      <c r="F7" s="57" t="s">
        <v>162</v>
      </c>
      <c r="G7" s="57"/>
      <c r="H7" s="57" t="s">
        <v>56</v>
      </c>
      <c r="I7" s="57"/>
      <c r="J7" s="57"/>
    </row>
    <row r="8" customFormat="false" ht="16.5" hidden="false" customHeight="true" outlineLevel="0" collapsed="false">
      <c r="B8" s="57" t="n">
        <v>3</v>
      </c>
      <c r="C8" s="47" t="s">
        <v>157</v>
      </c>
      <c r="D8" s="57" t="s">
        <v>158</v>
      </c>
      <c r="E8" s="57" t="s">
        <v>80</v>
      </c>
      <c r="F8" s="57" t="s">
        <v>163</v>
      </c>
      <c r="G8" s="57"/>
      <c r="H8" s="57" t="s">
        <v>56</v>
      </c>
      <c r="I8" s="57"/>
      <c r="J8" s="57"/>
    </row>
    <row r="9" customFormat="false" ht="16.5" hidden="false" customHeight="true" outlineLevel="0" collapsed="false">
      <c r="B9" s="57" t="n">
        <v>4</v>
      </c>
      <c r="C9" s="47" t="s">
        <v>157</v>
      </c>
      <c r="D9" s="57" t="s">
        <v>72</v>
      </c>
      <c r="E9" s="57" t="s">
        <v>81</v>
      </c>
      <c r="F9" s="57" t="s">
        <v>164</v>
      </c>
      <c r="G9" s="57"/>
      <c r="H9" s="57" t="s">
        <v>56</v>
      </c>
      <c r="I9" s="57"/>
      <c r="J9" s="57"/>
    </row>
    <row r="10" customFormat="false" ht="16.5" hidden="false" customHeight="true" outlineLevel="0" collapsed="false">
      <c r="B10" s="57" t="n">
        <v>5</v>
      </c>
      <c r="C10" s="47" t="s">
        <v>157</v>
      </c>
      <c r="D10" s="57" t="s">
        <v>72</v>
      </c>
      <c r="E10" s="57" t="s">
        <v>82</v>
      </c>
      <c r="F10" s="57" t="s">
        <v>165</v>
      </c>
      <c r="G10" s="57"/>
      <c r="H10" s="57" t="s">
        <v>56</v>
      </c>
      <c r="I10" s="57"/>
      <c r="J10" s="57"/>
    </row>
    <row r="11" customFormat="false" ht="16.5" hidden="false" customHeight="true" outlineLevel="0" collapsed="false">
      <c r="B11" s="57" t="n">
        <v>6</v>
      </c>
      <c r="C11" s="47" t="s">
        <v>157</v>
      </c>
      <c r="D11" s="47" t="s">
        <v>166</v>
      </c>
      <c r="E11" s="57" t="s">
        <v>32</v>
      </c>
      <c r="F11" s="57" t="s">
        <v>167</v>
      </c>
      <c r="G11" s="57"/>
      <c r="H11" s="57" t="s">
        <v>16</v>
      </c>
      <c r="I11" s="57"/>
      <c r="J11" s="57"/>
    </row>
    <row r="12" customFormat="false" ht="16.5" hidden="false" customHeight="true" outlineLevel="0" collapsed="false">
      <c r="B12" s="57" t="n">
        <v>7</v>
      </c>
      <c r="C12" s="47" t="s">
        <v>157</v>
      </c>
      <c r="D12" s="47" t="s">
        <v>166</v>
      </c>
      <c r="E12" s="57" t="s">
        <v>83</v>
      </c>
      <c r="F12" s="57" t="s">
        <v>168</v>
      </c>
      <c r="G12" s="57"/>
      <c r="H12" s="57" t="s">
        <v>16</v>
      </c>
      <c r="I12" s="57"/>
      <c r="J12" s="57"/>
    </row>
    <row r="13" customFormat="false" ht="16.5" hidden="false" customHeight="true" outlineLevel="0" collapsed="false">
      <c r="B13" s="57" t="n">
        <v>8</v>
      </c>
      <c r="C13" s="47" t="s">
        <v>169</v>
      </c>
      <c r="D13" s="47" t="s">
        <v>170</v>
      </c>
      <c r="E13" s="57" t="s">
        <v>85</v>
      </c>
      <c r="F13" s="57" t="s">
        <v>171</v>
      </c>
      <c r="G13" s="57"/>
      <c r="H13" s="57" t="s">
        <v>56</v>
      </c>
      <c r="I13" s="57"/>
      <c r="J13" s="57" t="s">
        <v>172</v>
      </c>
    </row>
    <row r="14" customFormat="false" ht="16.5" hidden="false" customHeight="true" outlineLevel="0" collapsed="false">
      <c r="B14" s="57" t="n">
        <v>9</v>
      </c>
      <c r="C14" s="47" t="s">
        <v>169</v>
      </c>
      <c r="D14" s="47" t="s">
        <v>173</v>
      </c>
      <c r="E14" s="57" t="s">
        <v>86</v>
      </c>
      <c r="F14" s="57" t="s">
        <v>174</v>
      </c>
      <c r="G14" s="57"/>
      <c r="H14" s="57" t="s">
        <v>56</v>
      </c>
      <c r="I14" s="57"/>
      <c r="J14" s="57"/>
    </row>
    <row r="15" customFormat="false" ht="16.5" hidden="false" customHeight="true" outlineLevel="0" collapsed="false">
      <c r="B15" s="57" t="n">
        <v>10</v>
      </c>
      <c r="C15" s="47" t="s">
        <v>169</v>
      </c>
      <c r="D15" s="47" t="s">
        <v>175</v>
      </c>
      <c r="E15" s="57" t="s">
        <v>176</v>
      </c>
      <c r="F15" s="57" t="s">
        <v>177</v>
      </c>
      <c r="G15" s="57"/>
      <c r="H15" s="57" t="s">
        <v>56</v>
      </c>
      <c r="I15" s="57"/>
      <c r="J15" s="57"/>
    </row>
    <row r="16" customFormat="false" ht="16.5" hidden="false" customHeight="true" outlineLevel="0" collapsed="false">
      <c r="B16" s="57" t="n">
        <v>11</v>
      </c>
      <c r="C16" s="47" t="s">
        <v>169</v>
      </c>
      <c r="D16" s="57" t="s">
        <v>178</v>
      </c>
      <c r="E16" s="57" t="s">
        <v>179</v>
      </c>
      <c r="F16" s="57" t="s">
        <v>180</v>
      </c>
      <c r="G16" s="57"/>
      <c r="H16" s="57" t="s">
        <v>56</v>
      </c>
      <c r="I16" s="57"/>
      <c r="J16" s="57"/>
    </row>
    <row r="17" customFormat="false" ht="16.5" hidden="false" customHeight="true" outlineLevel="0" collapsed="false">
      <c r="B17" s="57" t="n">
        <v>12</v>
      </c>
      <c r="C17" s="47" t="s">
        <v>169</v>
      </c>
      <c r="D17" s="47" t="s">
        <v>178</v>
      </c>
      <c r="E17" s="57" t="s">
        <v>181</v>
      </c>
      <c r="F17" s="57" t="s">
        <v>182</v>
      </c>
      <c r="G17" s="57"/>
      <c r="H17" s="57" t="s">
        <v>107</v>
      </c>
      <c r="I17" s="57"/>
      <c r="J17" s="57"/>
    </row>
    <row r="18" customFormat="false" ht="16.5" hidden="false" customHeight="true" outlineLevel="0" collapsed="false">
      <c r="B18" s="57" t="n">
        <v>13</v>
      </c>
      <c r="C18" s="57" t="s">
        <v>169</v>
      </c>
      <c r="D18" s="57" t="s">
        <v>178</v>
      </c>
      <c r="E18" s="57" t="s">
        <v>89</v>
      </c>
      <c r="F18" s="57" t="s">
        <v>183</v>
      </c>
      <c r="G18" s="57"/>
      <c r="H18" s="57" t="s">
        <v>56</v>
      </c>
      <c r="I18" s="57"/>
      <c r="J18" s="57"/>
    </row>
    <row r="19" customFormat="false" ht="16.5" hidden="false" customHeight="true" outlineLevel="0" collapsed="false">
      <c r="B19" s="57" t="n">
        <v>14</v>
      </c>
      <c r="C19" s="47" t="s">
        <v>169</v>
      </c>
      <c r="D19" s="47" t="s">
        <v>178</v>
      </c>
      <c r="E19" s="57" t="s">
        <v>184</v>
      </c>
      <c r="F19" s="57" t="s">
        <v>185</v>
      </c>
      <c r="G19" s="57"/>
      <c r="H19" s="57" t="s">
        <v>186</v>
      </c>
      <c r="I19" s="57"/>
      <c r="J19" s="57" t="s">
        <v>187</v>
      </c>
    </row>
    <row r="20" customFormat="false" ht="16.5" hidden="false" customHeight="true" outlineLevel="0" collapsed="false">
      <c r="B20" s="57" t="n">
        <v>15</v>
      </c>
      <c r="C20" s="47" t="s">
        <v>169</v>
      </c>
      <c r="D20" s="47" t="s">
        <v>103</v>
      </c>
      <c r="E20" s="57" t="s">
        <v>188</v>
      </c>
      <c r="F20" s="57" t="s">
        <v>189</v>
      </c>
      <c r="G20" s="57"/>
      <c r="H20" s="57" t="s">
        <v>186</v>
      </c>
      <c r="I20" s="57"/>
      <c r="J20" s="57" t="s">
        <v>190</v>
      </c>
    </row>
    <row r="21" customFormat="false" ht="16.5" hidden="false" customHeight="true" outlineLevel="0" collapsed="false">
      <c r="B21" s="57" t="n">
        <v>16</v>
      </c>
      <c r="C21" s="47" t="s">
        <v>191</v>
      </c>
      <c r="D21" s="57" t="s">
        <v>192</v>
      </c>
      <c r="E21" s="57" t="s">
        <v>193</v>
      </c>
      <c r="F21" s="57" t="s">
        <v>194</v>
      </c>
      <c r="G21" s="57"/>
      <c r="H21" s="57" t="s">
        <v>56</v>
      </c>
      <c r="I21" s="57"/>
      <c r="J21" s="57"/>
    </row>
    <row r="22" customFormat="false" ht="16.5" hidden="false" customHeight="true" outlineLevel="0" collapsed="false">
      <c r="B22" s="57" t="n">
        <v>17</v>
      </c>
      <c r="C22" s="47" t="s">
        <v>191</v>
      </c>
      <c r="D22" s="47" t="s">
        <v>195</v>
      </c>
      <c r="E22" s="57" t="s">
        <v>196</v>
      </c>
      <c r="F22" s="57" t="s">
        <v>197</v>
      </c>
      <c r="G22" s="57"/>
      <c r="H22" s="57" t="s">
        <v>56</v>
      </c>
      <c r="I22" s="57"/>
      <c r="J22" s="57"/>
    </row>
    <row r="23" customFormat="false" ht="16.5" hidden="false" customHeight="true" outlineLevel="0" collapsed="false">
      <c r="B23" s="57" t="n">
        <v>18</v>
      </c>
      <c r="C23" s="47" t="s">
        <v>191</v>
      </c>
      <c r="D23" s="47" t="s">
        <v>117</v>
      </c>
      <c r="E23" s="57" t="s">
        <v>198</v>
      </c>
      <c r="F23" s="57" t="s">
        <v>199</v>
      </c>
      <c r="G23" s="57"/>
      <c r="H23" s="57" t="s">
        <v>56</v>
      </c>
      <c r="I23" s="57"/>
      <c r="J23" s="57"/>
    </row>
    <row r="24" customFormat="false" ht="16.5" hidden="false" customHeight="true" outlineLevel="0" collapsed="false">
      <c r="B24" s="57" t="n">
        <v>19</v>
      </c>
      <c r="C24" s="47" t="s">
        <v>94</v>
      </c>
      <c r="D24" s="47" t="s">
        <v>200</v>
      </c>
      <c r="E24" s="57" t="s">
        <v>95</v>
      </c>
      <c r="F24" s="57" t="s">
        <v>201</v>
      </c>
      <c r="G24" s="57"/>
      <c r="H24" s="57" t="s">
        <v>56</v>
      </c>
      <c r="I24" s="57"/>
      <c r="J24" s="57"/>
    </row>
    <row r="25" customFormat="false" ht="16.5" hidden="false" customHeight="true" outlineLevel="0" collapsed="false">
      <c r="B25" s="57" t="n">
        <v>20</v>
      </c>
      <c r="C25" s="47" t="s">
        <v>94</v>
      </c>
      <c r="D25" s="47" t="s">
        <v>96</v>
      </c>
      <c r="E25" s="57" t="s">
        <v>96</v>
      </c>
      <c r="F25" s="57" t="s">
        <v>202</v>
      </c>
      <c r="G25" s="57"/>
      <c r="H25" s="57" t="s">
        <v>56</v>
      </c>
      <c r="I25" s="57"/>
      <c r="J25" s="57"/>
    </row>
    <row r="26" customFormat="false" ht="16.5" hidden="false" customHeight="true" outlineLevel="0" collapsed="false">
      <c r="B26" s="57" t="n">
        <v>21</v>
      </c>
      <c r="C26" s="47" t="s">
        <v>94</v>
      </c>
      <c r="D26" s="47" t="s">
        <v>126</v>
      </c>
      <c r="E26" s="57" t="s">
        <v>28</v>
      </c>
      <c r="F26" s="57" t="s">
        <v>29</v>
      </c>
      <c r="G26" s="57"/>
      <c r="H26" s="57" t="s">
        <v>56</v>
      </c>
      <c r="I26" s="57"/>
      <c r="J26" s="57"/>
    </row>
    <row r="27" customFormat="false" ht="16.5" hidden="false" customHeight="true" outlineLevel="0" collapsed="false">
      <c r="B27" s="57" t="n">
        <v>22</v>
      </c>
      <c r="C27" s="47" t="s">
        <v>97</v>
      </c>
      <c r="D27" s="57" t="s">
        <v>116</v>
      </c>
      <c r="E27" s="57" t="s">
        <v>203</v>
      </c>
      <c r="F27" s="57" t="s">
        <v>204</v>
      </c>
      <c r="G27" s="57"/>
      <c r="H27" s="57" t="s">
        <v>56</v>
      </c>
      <c r="I27" s="57"/>
      <c r="J27" s="57"/>
    </row>
    <row r="28" customFormat="false" ht="16.5" hidden="false" customHeight="true" outlineLevel="0" collapsed="false">
      <c r="B28" s="57" t="n">
        <v>23</v>
      </c>
      <c r="C28" s="47" t="s">
        <v>97</v>
      </c>
      <c r="D28" s="47" t="s">
        <v>105</v>
      </c>
      <c r="E28" s="57" t="s">
        <v>101</v>
      </c>
      <c r="F28" s="57" t="s">
        <v>205</v>
      </c>
      <c r="G28" s="57"/>
      <c r="H28" s="57" t="s">
        <v>56</v>
      </c>
      <c r="I28" s="57"/>
      <c r="J28" s="57"/>
    </row>
    <row r="29" customFormat="false" ht="16.5" hidden="false" customHeight="true" outlineLevel="0" collapsed="false">
      <c r="B29" s="57" t="n">
        <v>24</v>
      </c>
      <c r="C29" s="47" t="s">
        <v>97</v>
      </c>
      <c r="D29" s="47" t="s">
        <v>100</v>
      </c>
      <c r="E29" s="57" t="s">
        <v>206</v>
      </c>
      <c r="F29" s="57" t="s">
        <v>207</v>
      </c>
      <c r="G29" s="57"/>
      <c r="H29" s="57" t="s">
        <v>56</v>
      </c>
      <c r="I29" s="57"/>
      <c r="J29" s="57"/>
    </row>
    <row r="30" customFormat="false" ht="16.5" hidden="false" customHeight="true" outlineLevel="0" collapsed="false">
      <c r="B30" s="57"/>
      <c r="C30" s="61"/>
      <c r="D30" s="57"/>
      <c r="E30" s="57"/>
      <c r="F30" s="57"/>
      <c r="G30" s="57"/>
      <c r="H30" s="57"/>
      <c r="I30" s="57"/>
      <c r="J30" s="57"/>
    </row>
    <row r="31" customFormat="false" ht="16.5" hidden="false" customHeight="true" outlineLevel="0" collapsed="false">
      <c r="B31" s="57"/>
      <c r="C31" s="47"/>
      <c r="D31" s="57"/>
      <c r="E31" s="57"/>
      <c r="F31" s="57"/>
      <c r="G31" s="57"/>
      <c r="H31" s="57"/>
      <c r="I31" s="57"/>
      <c r="J31" s="57"/>
    </row>
    <row r="32" customFormat="false" ht="16.5" hidden="false" customHeight="true" outlineLevel="0" collapsed="false">
      <c r="B32" s="57"/>
      <c r="C32" s="47"/>
      <c r="D32" s="62"/>
      <c r="E32" s="57"/>
      <c r="F32" s="57"/>
      <c r="G32" s="57"/>
      <c r="H32" s="57"/>
      <c r="I32" s="57"/>
      <c r="J32" s="57"/>
    </row>
    <row r="33" customFormat="false" ht="16.5" hidden="false" customHeight="true" outlineLevel="0" collapsed="false">
      <c r="B33" s="57"/>
      <c r="C33" s="47"/>
      <c r="D33" s="47"/>
      <c r="E33" s="57"/>
      <c r="F33" s="57"/>
      <c r="G33" s="57"/>
      <c r="H33" s="57"/>
      <c r="I33" s="57"/>
      <c r="J33" s="57"/>
    </row>
    <row r="34" customFormat="false" ht="16.5" hidden="false" customHeight="true" outlineLevel="0" collapsed="false">
      <c r="B34" s="57"/>
      <c r="C34" s="61"/>
      <c r="D34" s="57"/>
      <c r="E34" s="57"/>
      <c r="F34" s="57"/>
      <c r="G34" s="57"/>
      <c r="H34" s="57"/>
      <c r="I34" s="57"/>
      <c r="J34" s="57"/>
    </row>
    <row r="35" customFormat="false" ht="16.5" hidden="false" customHeight="true" outlineLevel="0" collapsed="false">
      <c r="B35" s="57"/>
      <c r="C35" s="47"/>
      <c r="D35" s="57"/>
      <c r="E35" s="57"/>
      <c r="F35" s="57"/>
      <c r="G35" s="57"/>
      <c r="H35" s="57"/>
      <c r="I35" s="57"/>
      <c r="J35" s="57"/>
    </row>
    <row r="36" customFormat="false" ht="16.5" hidden="false" customHeight="true" outlineLevel="0" collapsed="false">
      <c r="B36" s="57"/>
      <c r="C36" s="47"/>
      <c r="D36" s="57"/>
      <c r="E36" s="57"/>
      <c r="F36" s="57"/>
      <c r="G36" s="57"/>
      <c r="H36" s="57"/>
      <c r="I36" s="57"/>
      <c r="J36" s="57"/>
    </row>
    <row r="37" customFormat="false" ht="16.5" hidden="false" customHeight="true" outlineLevel="0" collapsed="false">
      <c r="B37" s="57"/>
      <c r="C37" s="47"/>
      <c r="D37" s="22"/>
      <c r="E37" s="57"/>
      <c r="F37" s="57"/>
      <c r="G37" s="57"/>
      <c r="H37" s="57"/>
      <c r="I37" s="57"/>
      <c r="J37" s="57"/>
    </row>
    <row r="38" customFormat="false" ht="16.5" hidden="false" customHeight="true" outlineLevel="0" collapsed="false">
      <c r="B38" s="57"/>
      <c r="C38" s="47"/>
      <c r="D38" s="22"/>
      <c r="E38" s="47"/>
      <c r="F38" s="47"/>
      <c r="G38" s="47"/>
      <c r="H38" s="57"/>
      <c r="I38" s="47"/>
      <c r="J38" s="47"/>
    </row>
    <row r="39" customFormat="false" ht="16.5" hidden="false" customHeight="true" outlineLevel="0" collapsed="false">
      <c r="B39" s="57"/>
      <c r="C39" s="47"/>
      <c r="D39" s="22"/>
      <c r="E39" s="47"/>
      <c r="F39" s="47"/>
      <c r="G39" s="47"/>
      <c r="H39" s="57"/>
      <c r="I39" s="47"/>
      <c r="J39" s="47"/>
    </row>
  </sheetData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&amp;C&amp;"Calibri,보통"&amp;1 LGE Internal Use Only#_x005F_x000d_</oddHeader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211"/>
  <sheetViews>
    <sheetView showFormulas="false" showGridLines="true" showRowColHeaders="true" showZeros="true" rightToLeft="false" tabSelected="false" showOutlineSymbols="true" defaultGridColor="true" view="normal" topLeftCell="A22" colorId="64" zoomScale="115" zoomScaleNormal="115" zoomScalePageLayoutView="100" workbookViewId="0">
      <selection pane="topLeft" activeCell="H41" activeCellId="0" sqref="H41"/>
    </sheetView>
  </sheetViews>
  <sheetFormatPr defaultColWidth="9.00390625" defaultRowHeight="11.25" customHeight="false" zeroHeight="false" outlineLevelRow="0" outlineLevelCol="0"/>
  <cols>
    <col collapsed="false" customWidth="true" hidden="false" outlineLevel="0" max="1" min="1" style="63" width="10.58"/>
    <col collapsed="false" customWidth="true" hidden="false" outlineLevel="0" max="2" min="2" style="63" width="34.25"/>
    <col collapsed="false" customWidth="false" hidden="false" outlineLevel="0" max="3" min="3" style="63" width="9"/>
    <col collapsed="false" customWidth="true" hidden="false" outlineLevel="0" max="4" min="4" style="64" width="37.75"/>
    <col collapsed="false" customWidth="false" hidden="false" outlineLevel="0" max="5" min="5" style="63" width="9"/>
    <col collapsed="false" customWidth="true" hidden="false" outlineLevel="0" max="6" min="6" style="63" width="18.06"/>
    <col collapsed="false" customWidth="false" hidden="false" outlineLevel="0" max="16384" min="7" style="63" width="9"/>
  </cols>
  <sheetData>
    <row r="2" customFormat="false" ht="13.5" hidden="false" customHeight="true" outlineLevel="0" collapsed="false">
      <c r="E2" s="65" t="s">
        <v>208</v>
      </c>
      <c r="F2" s="65" t="s">
        <v>11</v>
      </c>
      <c r="G2" s="65" t="s">
        <v>209</v>
      </c>
      <c r="H2" s="66"/>
      <c r="I2" s="18" t="s">
        <v>56</v>
      </c>
      <c r="J2" s="18" t="s">
        <v>107</v>
      </c>
      <c r="K2" s="18" t="s">
        <v>57</v>
      </c>
      <c r="L2" s="18" t="s">
        <v>58</v>
      </c>
      <c r="M2" s="66"/>
      <c r="N2" s="66"/>
    </row>
    <row r="3" customFormat="false" ht="15" hidden="false" customHeight="true" outlineLevel="0" collapsed="false">
      <c r="B3" s="67" t="s">
        <v>210</v>
      </c>
      <c r="C3" s="68"/>
      <c r="D3" s="69"/>
      <c r="E3" s="70"/>
      <c r="F3" s="71"/>
      <c r="G3" s="72"/>
      <c r="H3" s="66"/>
      <c r="I3" s="18" t="n">
        <f aca="false">COUNTIF(E3:E211, "*완료*")</f>
        <v>0</v>
      </c>
      <c r="J3" s="18" t="n">
        <f aca="false">COUNTIF(E3:E211, "*불필요*")</f>
        <v>0</v>
      </c>
      <c r="K3" s="18" t="n">
        <v>76</v>
      </c>
      <c r="L3" s="52" t="n">
        <f aca="false">(I3+J3)/K3</f>
        <v>0</v>
      </c>
      <c r="M3" s="66"/>
      <c r="N3" s="66"/>
    </row>
    <row r="4" customFormat="false" ht="15" hidden="false" customHeight="true" outlineLevel="0" collapsed="false">
      <c r="B4" s="73" t="s">
        <v>211</v>
      </c>
      <c r="C4" s="68" t="s">
        <v>212</v>
      </c>
      <c r="D4" s="74" t="s">
        <v>213</v>
      </c>
      <c r="E4" s="75"/>
      <c r="F4" s="76" t="s">
        <v>214</v>
      </c>
      <c r="G4" s="77"/>
      <c r="H4" s="66"/>
      <c r="I4" s="66"/>
      <c r="J4" s="66"/>
      <c r="K4" s="66"/>
      <c r="L4" s="66"/>
      <c r="M4" s="66"/>
      <c r="N4" s="66"/>
    </row>
    <row r="5" customFormat="false" ht="15" hidden="false" customHeight="true" outlineLevel="0" collapsed="false">
      <c r="B5" s="73" t="s">
        <v>211</v>
      </c>
      <c r="C5" s="68" t="s">
        <v>215</v>
      </c>
      <c r="D5" s="74" t="s">
        <v>216</v>
      </c>
      <c r="E5" s="75"/>
      <c r="F5" s="76" t="s">
        <v>217</v>
      </c>
      <c r="G5" s="77"/>
      <c r="H5" s="66"/>
      <c r="I5" s="66"/>
      <c r="J5" s="66"/>
      <c r="K5" s="66"/>
      <c r="L5" s="66"/>
      <c r="M5" s="66"/>
      <c r="N5" s="66"/>
    </row>
    <row r="6" customFormat="false" ht="15" hidden="false" customHeight="true" outlineLevel="0" collapsed="false">
      <c r="B6" s="73" t="s">
        <v>211</v>
      </c>
      <c r="C6" s="68" t="s">
        <v>218</v>
      </c>
      <c r="D6" s="74" t="s">
        <v>219</v>
      </c>
      <c r="E6" s="75"/>
      <c r="F6" s="76" t="s">
        <v>220</v>
      </c>
      <c r="G6" s="77"/>
      <c r="H6" s="66"/>
      <c r="I6" s="66"/>
      <c r="J6" s="66"/>
      <c r="K6" s="66"/>
      <c r="L6" s="66"/>
      <c r="M6" s="66"/>
      <c r="N6" s="66"/>
    </row>
    <row r="7" customFormat="false" ht="15" hidden="false" customHeight="true" outlineLevel="0" collapsed="false">
      <c r="B7" s="73" t="s">
        <v>211</v>
      </c>
      <c r="C7" s="68" t="s">
        <v>221</v>
      </c>
      <c r="D7" s="74" t="s">
        <v>222</v>
      </c>
      <c r="E7" s="75"/>
      <c r="F7" s="76" t="s">
        <v>223</v>
      </c>
      <c r="G7" s="77"/>
      <c r="H7" s="66"/>
      <c r="I7" s="66"/>
      <c r="J7" s="66"/>
      <c r="K7" s="66"/>
      <c r="L7" s="66"/>
      <c r="M7" s="66"/>
      <c r="N7" s="66"/>
    </row>
    <row r="8" customFormat="false" ht="15" hidden="false" customHeight="true" outlineLevel="0" collapsed="false">
      <c r="B8" s="73" t="s">
        <v>211</v>
      </c>
      <c r="C8" s="68" t="s">
        <v>224</v>
      </c>
      <c r="D8" s="74" t="s">
        <v>225</v>
      </c>
      <c r="E8" s="75"/>
      <c r="F8" s="76" t="s">
        <v>226</v>
      </c>
      <c r="G8" s="77"/>
      <c r="H8" s="66"/>
      <c r="I8" s="66"/>
      <c r="J8" s="66"/>
      <c r="K8" s="66"/>
      <c r="L8" s="66"/>
      <c r="M8" s="66"/>
      <c r="N8" s="66"/>
    </row>
    <row r="9" customFormat="false" ht="15" hidden="false" customHeight="true" outlineLevel="0" collapsed="false">
      <c r="B9" s="73" t="s">
        <v>211</v>
      </c>
      <c r="C9" s="68" t="s">
        <v>227</v>
      </c>
      <c r="D9" s="74" t="s">
        <v>228</v>
      </c>
      <c r="E9" s="75"/>
      <c r="F9" s="76" t="s">
        <v>229</v>
      </c>
      <c r="G9" s="77"/>
      <c r="H9" s="66"/>
      <c r="I9" s="66"/>
      <c r="J9" s="66"/>
      <c r="K9" s="66"/>
      <c r="L9" s="66"/>
      <c r="M9" s="66"/>
      <c r="N9" s="66"/>
    </row>
    <row r="10" customFormat="false" ht="15" hidden="false" customHeight="true" outlineLevel="0" collapsed="false">
      <c r="B10" s="73" t="s">
        <v>211</v>
      </c>
      <c r="C10" s="68" t="s">
        <v>230</v>
      </c>
      <c r="D10" s="74" t="s">
        <v>231</v>
      </c>
      <c r="E10" s="75"/>
      <c r="F10" s="76" t="s">
        <v>232</v>
      </c>
      <c r="G10" s="77"/>
      <c r="H10" s="66"/>
      <c r="I10" s="66"/>
      <c r="J10" s="66"/>
      <c r="K10" s="66"/>
      <c r="L10" s="66"/>
      <c r="M10" s="66"/>
      <c r="N10" s="66"/>
    </row>
    <row r="11" customFormat="false" ht="15" hidden="false" customHeight="true" outlineLevel="0" collapsed="false">
      <c r="B11" s="73" t="s">
        <v>211</v>
      </c>
      <c r="C11" s="68" t="s">
        <v>233</v>
      </c>
      <c r="D11" s="74" t="s">
        <v>234</v>
      </c>
      <c r="E11" s="75"/>
      <c r="F11" s="76" t="s">
        <v>202</v>
      </c>
      <c r="G11" s="77"/>
      <c r="H11" s="66"/>
      <c r="I11" s="66"/>
      <c r="J11" s="66"/>
      <c r="K11" s="66"/>
      <c r="L11" s="66"/>
      <c r="M11" s="66"/>
      <c r="N11" s="66"/>
    </row>
    <row r="12" customFormat="false" ht="15" hidden="false" customHeight="true" outlineLevel="0" collapsed="false">
      <c r="B12" s="73" t="s">
        <v>211</v>
      </c>
      <c r="C12" s="68" t="s">
        <v>235</v>
      </c>
      <c r="D12" s="74" t="s">
        <v>236</v>
      </c>
      <c r="E12" s="75"/>
      <c r="F12" s="76" t="s">
        <v>237</v>
      </c>
      <c r="G12" s="77"/>
      <c r="H12" s="66"/>
      <c r="I12" s="66"/>
      <c r="J12" s="66"/>
      <c r="K12" s="66"/>
      <c r="L12" s="66"/>
      <c r="M12" s="66"/>
      <c r="N12" s="66"/>
    </row>
    <row r="13" customFormat="false" ht="15" hidden="false" customHeight="true" outlineLevel="0" collapsed="false">
      <c r="B13" s="73" t="s">
        <v>211</v>
      </c>
      <c r="C13" s="78" t="s">
        <v>238</v>
      </c>
      <c r="D13" s="74" t="s">
        <v>239</v>
      </c>
      <c r="E13" s="75"/>
      <c r="F13" s="76" t="s">
        <v>240</v>
      </c>
      <c r="G13" s="77"/>
      <c r="H13" s="66"/>
      <c r="I13" s="66"/>
      <c r="J13" s="66"/>
      <c r="K13" s="66"/>
      <c r="L13" s="66"/>
      <c r="M13" s="66"/>
      <c r="N13" s="66"/>
    </row>
    <row r="14" customFormat="false" ht="15" hidden="false" customHeight="true" outlineLevel="0" collapsed="false">
      <c r="B14" s="73" t="s">
        <v>211</v>
      </c>
      <c r="C14" s="79" t="s">
        <v>241</v>
      </c>
      <c r="D14" s="80" t="s">
        <v>242</v>
      </c>
      <c r="E14" s="75"/>
      <c r="F14" s="76" t="s">
        <v>243</v>
      </c>
      <c r="G14" s="77"/>
      <c r="H14" s="66"/>
      <c r="I14" s="66"/>
      <c r="J14" s="66"/>
      <c r="K14" s="66"/>
      <c r="L14" s="66"/>
      <c r="M14" s="66"/>
      <c r="N14" s="66"/>
    </row>
    <row r="15" customFormat="false" ht="15" hidden="false" customHeight="true" outlineLevel="0" collapsed="false">
      <c r="B15" s="73" t="s">
        <v>211</v>
      </c>
      <c r="C15" s="78" t="s">
        <v>244</v>
      </c>
      <c r="D15" s="81" t="s">
        <v>245</v>
      </c>
      <c r="E15" s="75"/>
      <c r="F15" s="76" t="s">
        <v>246</v>
      </c>
      <c r="G15" s="77"/>
      <c r="H15" s="66"/>
      <c r="I15" s="66"/>
      <c r="J15" s="66"/>
      <c r="K15" s="66"/>
      <c r="L15" s="66"/>
      <c r="M15" s="66"/>
      <c r="N15" s="66"/>
    </row>
    <row r="16" customFormat="false" ht="15" hidden="false" customHeight="true" outlineLevel="0" collapsed="false">
      <c r="B16" s="73" t="s">
        <v>211</v>
      </c>
      <c r="C16" s="79" t="s">
        <v>247</v>
      </c>
      <c r="D16" s="82" t="s">
        <v>248</v>
      </c>
      <c r="E16" s="75"/>
      <c r="F16" s="76" t="s">
        <v>249</v>
      </c>
      <c r="G16" s="77"/>
      <c r="H16" s="66"/>
      <c r="I16" s="66"/>
      <c r="J16" s="66"/>
      <c r="K16" s="66"/>
      <c r="L16" s="66"/>
      <c r="M16" s="66"/>
      <c r="N16" s="66"/>
    </row>
    <row r="17" customFormat="false" ht="15" hidden="false" customHeight="true" outlineLevel="0" collapsed="false">
      <c r="B17" s="73" t="s">
        <v>211</v>
      </c>
      <c r="C17" s="78" t="s">
        <v>250</v>
      </c>
      <c r="D17" s="74" t="s">
        <v>251</v>
      </c>
      <c r="E17" s="75"/>
      <c r="F17" s="76" t="s">
        <v>252</v>
      </c>
      <c r="G17" s="77"/>
      <c r="H17" s="66"/>
      <c r="I17" s="66"/>
      <c r="J17" s="66"/>
      <c r="K17" s="66"/>
      <c r="L17" s="66"/>
      <c r="M17" s="66"/>
      <c r="N17" s="66"/>
    </row>
    <row r="18" customFormat="false" ht="15" hidden="false" customHeight="true" outlineLevel="0" collapsed="false">
      <c r="B18" s="83" t="s">
        <v>211</v>
      </c>
      <c r="C18" s="84" t="s">
        <v>253</v>
      </c>
      <c r="D18" s="85" t="s">
        <v>254</v>
      </c>
      <c r="E18" s="86"/>
      <c r="F18" s="87" t="s">
        <v>255</v>
      </c>
      <c r="G18" s="88"/>
      <c r="H18" s="66"/>
      <c r="I18" s="66"/>
      <c r="J18" s="66"/>
      <c r="K18" s="66"/>
      <c r="L18" s="66"/>
      <c r="M18" s="66"/>
      <c r="N18" s="66"/>
    </row>
    <row r="19" customFormat="false" ht="15" hidden="false" customHeight="true" outlineLevel="0" collapsed="false">
      <c r="B19" s="67" t="s">
        <v>211</v>
      </c>
      <c r="C19" s="89" t="s">
        <v>256</v>
      </c>
      <c r="D19" s="90"/>
      <c r="E19" s="70"/>
      <c r="F19" s="71"/>
      <c r="G19" s="72"/>
      <c r="H19" s="66"/>
      <c r="I19" s="66"/>
      <c r="J19" s="66"/>
      <c r="K19" s="66"/>
      <c r="L19" s="66"/>
      <c r="M19" s="66"/>
      <c r="N19" s="66"/>
    </row>
    <row r="20" customFormat="false" ht="15" hidden="false" customHeight="true" outlineLevel="0" collapsed="false">
      <c r="B20" s="73" t="s">
        <v>211</v>
      </c>
      <c r="C20" s="89" t="s">
        <v>257</v>
      </c>
      <c r="D20" s="91"/>
      <c r="E20" s="75"/>
      <c r="F20" s="76"/>
      <c r="G20" s="77"/>
      <c r="H20" s="66"/>
      <c r="I20" s="66"/>
      <c r="J20" s="66"/>
      <c r="K20" s="66"/>
      <c r="L20" s="66"/>
      <c r="M20" s="66"/>
      <c r="N20" s="66"/>
    </row>
    <row r="21" customFormat="false" ht="15" hidden="false" customHeight="true" outlineLevel="0" collapsed="false">
      <c r="B21" s="73" t="s">
        <v>211</v>
      </c>
      <c r="C21" s="89" t="s">
        <v>258</v>
      </c>
      <c r="D21" s="91"/>
      <c r="E21" s="75"/>
      <c r="F21" s="76"/>
      <c r="G21" s="77"/>
      <c r="H21" s="66"/>
      <c r="I21" s="66"/>
      <c r="J21" s="66"/>
      <c r="K21" s="66"/>
      <c r="L21" s="66"/>
      <c r="M21" s="66"/>
      <c r="N21" s="66"/>
    </row>
    <row r="22" customFormat="false" ht="15" hidden="false" customHeight="true" outlineLevel="0" collapsed="false">
      <c r="B22" s="73" t="s">
        <v>211</v>
      </c>
      <c r="C22" s="89" t="s">
        <v>259</v>
      </c>
      <c r="D22" s="91"/>
      <c r="E22" s="75"/>
      <c r="F22" s="76"/>
      <c r="G22" s="77"/>
      <c r="H22" s="66"/>
      <c r="I22" s="66"/>
      <c r="J22" s="66"/>
      <c r="K22" s="92"/>
      <c r="L22" s="66"/>
      <c r="M22" s="66"/>
      <c r="N22" s="66"/>
    </row>
    <row r="23" customFormat="false" ht="15" hidden="false" customHeight="true" outlineLevel="0" collapsed="false">
      <c r="B23" s="73" t="s">
        <v>211</v>
      </c>
      <c r="C23" s="89" t="s">
        <v>260</v>
      </c>
      <c r="D23" s="91"/>
      <c r="E23" s="75"/>
      <c r="F23" s="76"/>
      <c r="G23" s="77"/>
      <c r="H23" s="66"/>
      <c r="I23" s="66"/>
      <c r="J23" s="66"/>
      <c r="K23" s="66"/>
      <c r="L23" s="66"/>
      <c r="M23" s="66"/>
      <c r="N23" s="66"/>
    </row>
    <row r="24" customFormat="false" ht="15" hidden="false" customHeight="true" outlineLevel="0" collapsed="false">
      <c r="B24" s="73" t="s">
        <v>211</v>
      </c>
      <c r="C24" s="89" t="s">
        <v>261</v>
      </c>
      <c r="D24" s="91"/>
      <c r="E24" s="75"/>
      <c r="F24" s="76"/>
      <c r="G24" s="77"/>
      <c r="H24" s="66"/>
      <c r="I24" s="66"/>
      <c r="J24" s="66"/>
      <c r="K24" s="66"/>
      <c r="L24" s="66"/>
      <c r="M24" s="66"/>
      <c r="N24" s="66"/>
    </row>
    <row r="25" customFormat="false" ht="15" hidden="false" customHeight="true" outlineLevel="0" collapsed="false">
      <c r="B25" s="73" t="s">
        <v>211</v>
      </c>
      <c r="C25" s="89" t="s">
        <v>262</v>
      </c>
      <c r="D25" s="91"/>
      <c r="E25" s="75"/>
      <c r="F25" s="76"/>
      <c r="G25" s="77"/>
      <c r="H25" s="66"/>
      <c r="I25" s="66"/>
      <c r="J25" s="66"/>
      <c r="K25" s="66"/>
      <c r="L25" s="66"/>
      <c r="M25" s="66"/>
      <c r="N25" s="66"/>
    </row>
    <row r="26" customFormat="false" ht="15" hidden="false" customHeight="true" outlineLevel="0" collapsed="false">
      <c r="B26" s="73" t="s">
        <v>263</v>
      </c>
      <c r="C26" s="89"/>
      <c r="D26" s="91"/>
      <c r="E26" s="75"/>
      <c r="F26" s="76"/>
      <c r="G26" s="77"/>
      <c r="H26" s="66"/>
      <c r="I26" s="66"/>
      <c r="J26" s="66"/>
      <c r="K26" s="66"/>
      <c r="L26" s="66"/>
      <c r="M26" s="66"/>
      <c r="N26" s="66"/>
    </row>
    <row r="27" customFormat="false" ht="15" hidden="false" customHeight="true" outlineLevel="0" collapsed="false">
      <c r="B27" s="73" t="s">
        <v>211</v>
      </c>
      <c r="C27" s="89" t="s">
        <v>264</v>
      </c>
      <c r="D27" s="91" t="s">
        <v>265</v>
      </c>
      <c r="E27" s="75"/>
      <c r="F27" s="76" t="s">
        <v>266</v>
      </c>
      <c r="G27" s="77"/>
      <c r="H27" s="66"/>
      <c r="I27" s="66"/>
      <c r="J27" s="66"/>
      <c r="K27" s="66"/>
      <c r="L27" s="66"/>
      <c r="M27" s="66"/>
      <c r="N27" s="66"/>
    </row>
    <row r="28" customFormat="false" ht="15" hidden="false" customHeight="true" outlineLevel="0" collapsed="false">
      <c r="B28" s="73" t="s">
        <v>211</v>
      </c>
      <c r="C28" s="89" t="s">
        <v>267</v>
      </c>
      <c r="D28" s="93" t="s">
        <v>268</v>
      </c>
      <c r="E28" s="75"/>
      <c r="F28" s="76" t="s">
        <v>269</v>
      </c>
      <c r="G28" s="77"/>
      <c r="H28" s="66"/>
      <c r="I28" s="66"/>
      <c r="J28" s="66"/>
      <c r="K28" s="66"/>
      <c r="L28" s="66"/>
      <c r="M28" s="66"/>
      <c r="N28" s="66"/>
    </row>
    <row r="29" customFormat="false" ht="15" hidden="false" customHeight="true" outlineLevel="0" collapsed="false">
      <c r="B29" s="73" t="s">
        <v>211</v>
      </c>
      <c r="C29" s="94" t="s">
        <v>270</v>
      </c>
      <c r="D29" s="93" t="s">
        <v>271</v>
      </c>
      <c r="E29" s="75"/>
      <c r="F29" s="76" t="s">
        <v>272</v>
      </c>
      <c r="G29" s="77"/>
      <c r="H29" s="66"/>
      <c r="I29" s="66"/>
      <c r="J29" s="66"/>
      <c r="K29" s="66"/>
      <c r="L29" s="66"/>
      <c r="M29" s="66"/>
      <c r="N29" s="66"/>
    </row>
    <row r="30" customFormat="false" ht="15" hidden="false" customHeight="true" outlineLevel="0" collapsed="false">
      <c r="B30" s="73" t="s">
        <v>211</v>
      </c>
      <c r="C30" s="95" t="s">
        <v>273</v>
      </c>
      <c r="D30" s="93" t="s">
        <v>274</v>
      </c>
      <c r="E30" s="75"/>
      <c r="F30" s="76" t="s">
        <v>275</v>
      </c>
      <c r="G30" s="77"/>
      <c r="H30" s="66"/>
      <c r="I30" s="66"/>
      <c r="J30" s="66"/>
      <c r="K30" s="66"/>
      <c r="L30" s="66"/>
      <c r="M30" s="66"/>
      <c r="N30" s="66"/>
    </row>
    <row r="31" customFormat="false" ht="15" hidden="false" customHeight="true" outlineLevel="0" collapsed="false">
      <c r="B31" s="73" t="s">
        <v>211</v>
      </c>
      <c r="C31" s="95" t="s">
        <v>276</v>
      </c>
      <c r="D31" s="96" t="s">
        <v>277</v>
      </c>
      <c r="E31" s="75"/>
      <c r="F31" s="76" t="s">
        <v>226</v>
      </c>
      <c r="G31" s="77"/>
      <c r="H31" s="66"/>
      <c r="I31" s="66"/>
      <c r="J31" s="66"/>
      <c r="K31" s="66"/>
      <c r="L31" s="66"/>
      <c r="M31" s="66"/>
      <c r="N31" s="66"/>
    </row>
    <row r="32" customFormat="false" ht="15" hidden="false" customHeight="true" outlineLevel="0" collapsed="false">
      <c r="B32" s="73" t="s">
        <v>211</v>
      </c>
      <c r="C32" s="95" t="s">
        <v>278</v>
      </c>
      <c r="D32" s="91" t="s">
        <v>279</v>
      </c>
      <c r="E32" s="75"/>
      <c r="F32" s="76" t="s">
        <v>229</v>
      </c>
      <c r="G32" s="77"/>
      <c r="H32" s="66"/>
      <c r="I32" s="66"/>
      <c r="J32" s="66"/>
      <c r="K32" s="66"/>
      <c r="L32" s="66"/>
      <c r="M32" s="66"/>
      <c r="N32" s="66"/>
    </row>
    <row r="33" customFormat="false" ht="15" hidden="false" customHeight="true" outlineLevel="0" collapsed="false">
      <c r="B33" s="73" t="s">
        <v>211</v>
      </c>
      <c r="C33" s="94" t="s">
        <v>280</v>
      </c>
      <c r="D33" s="91" t="s">
        <v>281</v>
      </c>
      <c r="E33" s="75"/>
      <c r="F33" s="76" t="s">
        <v>232</v>
      </c>
      <c r="G33" s="77"/>
      <c r="H33" s="66"/>
      <c r="I33" s="66"/>
      <c r="J33" s="66"/>
      <c r="K33" s="66"/>
      <c r="L33" s="66"/>
      <c r="M33" s="66"/>
      <c r="N33" s="66"/>
    </row>
    <row r="34" customFormat="false" ht="15" hidden="false" customHeight="true" outlineLevel="0" collapsed="false">
      <c r="B34" s="83" t="s">
        <v>211</v>
      </c>
      <c r="C34" s="97" t="s">
        <v>282</v>
      </c>
      <c r="D34" s="98" t="s">
        <v>283</v>
      </c>
      <c r="E34" s="86"/>
      <c r="F34" s="99" t="s">
        <v>202</v>
      </c>
      <c r="G34" s="100"/>
      <c r="H34" s="66"/>
      <c r="I34" s="66"/>
      <c r="J34" s="66"/>
      <c r="K34" s="66"/>
      <c r="L34" s="66"/>
      <c r="M34" s="66"/>
      <c r="N34" s="66"/>
    </row>
    <row r="35" customFormat="false" ht="15" hidden="false" customHeight="true" outlineLevel="0" collapsed="false">
      <c r="B35" s="67" t="s">
        <v>211</v>
      </c>
      <c r="C35" s="68" t="s">
        <v>284</v>
      </c>
      <c r="D35" s="74" t="s">
        <v>285</v>
      </c>
      <c r="E35" s="101"/>
      <c r="F35" s="102" t="s">
        <v>286</v>
      </c>
      <c r="G35" s="103"/>
      <c r="H35" s="66"/>
      <c r="I35" s="66"/>
      <c r="J35" s="66"/>
      <c r="K35" s="66"/>
      <c r="L35" s="66"/>
      <c r="M35" s="66"/>
      <c r="N35" s="66"/>
    </row>
    <row r="36" customFormat="false" ht="15" hidden="false" customHeight="true" outlineLevel="0" collapsed="false">
      <c r="B36" s="73" t="s">
        <v>211</v>
      </c>
      <c r="C36" s="68" t="s">
        <v>287</v>
      </c>
      <c r="D36" s="74" t="s">
        <v>288</v>
      </c>
      <c r="E36" s="75"/>
      <c r="F36" s="92" t="s">
        <v>289</v>
      </c>
      <c r="G36" s="77"/>
      <c r="H36" s="66"/>
      <c r="I36" s="66"/>
      <c r="J36" s="66"/>
      <c r="K36" s="66"/>
      <c r="L36" s="66"/>
      <c r="M36" s="66"/>
      <c r="N36" s="66"/>
    </row>
    <row r="37" customFormat="false" ht="15" hidden="false" customHeight="true" outlineLevel="0" collapsed="false">
      <c r="B37" s="73" t="s">
        <v>211</v>
      </c>
      <c r="C37" s="68" t="s">
        <v>290</v>
      </c>
      <c r="D37" s="74" t="s">
        <v>291</v>
      </c>
      <c r="E37" s="75"/>
      <c r="F37" s="92" t="s">
        <v>292</v>
      </c>
      <c r="G37" s="77"/>
      <c r="H37" s="66"/>
      <c r="I37" s="66"/>
      <c r="J37" s="66"/>
      <c r="K37" s="66"/>
      <c r="L37" s="66"/>
      <c r="M37" s="66"/>
      <c r="N37" s="66"/>
    </row>
    <row r="38" customFormat="false" ht="15" hidden="false" customHeight="true" outlineLevel="0" collapsed="false">
      <c r="B38" s="73" t="s">
        <v>211</v>
      </c>
      <c r="C38" s="68" t="s">
        <v>293</v>
      </c>
      <c r="D38" s="74" t="s">
        <v>294</v>
      </c>
      <c r="E38" s="75"/>
      <c r="F38" s="92" t="s">
        <v>295</v>
      </c>
      <c r="G38" s="77"/>
      <c r="H38" s="66"/>
      <c r="I38" s="66"/>
      <c r="J38" s="66"/>
      <c r="K38" s="66"/>
      <c r="L38" s="66"/>
      <c r="M38" s="66"/>
      <c r="N38" s="66"/>
    </row>
    <row r="39" customFormat="false" ht="15" hidden="false" customHeight="true" outlineLevel="0" collapsed="false">
      <c r="B39" s="73" t="s">
        <v>211</v>
      </c>
      <c r="C39" s="68" t="s">
        <v>296</v>
      </c>
      <c r="D39" s="74" t="s">
        <v>297</v>
      </c>
      <c r="E39" s="75"/>
      <c r="F39" s="92" t="s">
        <v>298</v>
      </c>
      <c r="G39" s="77"/>
      <c r="H39" s="66"/>
      <c r="I39" s="66"/>
      <c r="J39" s="66"/>
      <c r="K39" s="66"/>
      <c r="L39" s="66"/>
      <c r="M39" s="66"/>
      <c r="N39" s="66"/>
    </row>
    <row r="40" customFormat="false" ht="15" hidden="false" customHeight="true" outlineLevel="0" collapsed="false">
      <c r="B40" s="73" t="s">
        <v>211</v>
      </c>
      <c r="C40" s="68" t="s">
        <v>299</v>
      </c>
      <c r="D40" s="74" t="s">
        <v>300</v>
      </c>
      <c r="E40" s="75"/>
      <c r="F40" s="92" t="s">
        <v>301</v>
      </c>
      <c r="G40" s="77"/>
      <c r="H40" s="66"/>
      <c r="I40" s="66"/>
      <c r="J40" s="66"/>
      <c r="K40" s="66"/>
      <c r="L40" s="66"/>
      <c r="M40" s="66"/>
      <c r="N40" s="66"/>
    </row>
    <row r="41" customFormat="false" ht="15" hidden="false" customHeight="true" outlineLevel="0" collapsed="false">
      <c r="B41" s="73" t="s">
        <v>211</v>
      </c>
      <c r="C41" s="68" t="s">
        <v>302</v>
      </c>
      <c r="D41" s="82" t="s">
        <v>303</v>
      </c>
      <c r="E41" s="75"/>
      <c r="F41" s="92" t="s">
        <v>304</v>
      </c>
      <c r="G41" s="77"/>
      <c r="H41" s="66"/>
      <c r="I41" s="66"/>
      <c r="J41" s="66"/>
      <c r="K41" s="66"/>
      <c r="L41" s="66"/>
      <c r="M41" s="66"/>
      <c r="N41" s="66"/>
    </row>
    <row r="42" customFormat="false" ht="15" hidden="false" customHeight="true" outlineLevel="0" collapsed="false">
      <c r="B42" s="73" t="s">
        <v>211</v>
      </c>
      <c r="C42" s="68" t="s">
        <v>305</v>
      </c>
      <c r="D42" s="82"/>
      <c r="E42" s="75"/>
      <c r="F42" s="92"/>
      <c r="G42" s="77"/>
      <c r="H42" s="66"/>
      <c r="I42" s="66"/>
      <c r="J42" s="66"/>
      <c r="K42" s="66"/>
      <c r="L42" s="66"/>
      <c r="M42" s="66"/>
      <c r="N42" s="66"/>
    </row>
    <row r="43" customFormat="false" ht="15" hidden="false" customHeight="true" outlineLevel="0" collapsed="false">
      <c r="B43" s="73" t="s">
        <v>211</v>
      </c>
      <c r="C43" s="68" t="s">
        <v>306</v>
      </c>
      <c r="D43" s="81"/>
      <c r="E43" s="75"/>
      <c r="F43" s="92"/>
      <c r="G43" s="77"/>
      <c r="H43" s="66"/>
      <c r="I43" s="66"/>
      <c r="J43" s="66"/>
      <c r="K43" s="66"/>
      <c r="L43" s="66"/>
      <c r="M43" s="66"/>
      <c r="N43" s="66"/>
    </row>
    <row r="44" customFormat="false" ht="15" hidden="false" customHeight="true" outlineLevel="0" collapsed="false">
      <c r="B44" s="73" t="s">
        <v>211</v>
      </c>
      <c r="C44" s="68" t="s">
        <v>307</v>
      </c>
      <c r="D44" s="81"/>
      <c r="E44" s="75"/>
      <c r="F44" s="92"/>
      <c r="G44" s="77"/>
      <c r="H44" s="66"/>
      <c r="I44" s="66"/>
      <c r="J44" s="66"/>
      <c r="K44" s="66"/>
      <c r="L44" s="66"/>
      <c r="M44" s="66"/>
      <c r="N44" s="66"/>
    </row>
    <row r="45" customFormat="false" ht="15" hidden="false" customHeight="true" outlineLevel="0" collapsed="false">
      <c r="B45" s="73" t="s">
        <v>211</v>
      </c>
      <c r="C45" s="78" t="s">
        <v>308</v>
      </c>
      <c r="D45" s="81"/>
      <c r="E45" s="75"/>
      <c r="F45" s="76"/>
      <c r="G45" s="77"/>
      <c r="H45" s="66"/>
      <c r="I45" s="66"/>
      <c r="J45" s="66"/>
      <c r="K45" s="66"/>
      <c r="L45" s="66"/>
      <c r="M45" s="66"/>
      <c r="N45" s="66"/>
    </row>
    <row r="46" customFormat="false" ht="15" hidden="false" customHeight="true" outlineLevel="0" collapsed="false">
      <c r="B46" s="73" t="s">
        <v>211</v>
      </c>
      <c r="C46" s="79" t="s">
        <v>309</v>
      </c>
      <c r="D46" s="81"/>
      <c r="E46" s="75"/>
      <c r="F46" s="76"/>
      <c r="G46" s="77"/>
      <c r="H46" s="66"/>
      <c r="I46" s="66"/>
      <c r="J46" s="66"/>
      <c r="K46" s="66"/>
      <c r="L46" s="66"/>
      <c r="M46" s="66"/>
      <c r="N46" s="66"/>
    </row>
    <row r="47" customFormat="false" ht="15" hidden="false" customHeight="true" outlineLevel="0" collapsed="false">
      <c r="B47" s="73" t="s">
        <v>211</v>
      </c>
      <c r="C47" s="78" t="s">
        <v>310</v>
      </c>
      <c r="D47" s="81"/>
      <c r="E47" s="75"/>
      <c r="F47" s="76"/>
      <c r="G47" s="77"/>
      <c r="H47" s="66"/>
      <c r="I47" s="66"/>
      <c r="J47" s="66"/>
      <c r="K47" s="66"/>
      <c r="L47" s="66"/>
      <c r="M47" s="66"/>
      <c r="N47" s="66"/>
    </row>
    <row r="48" customFormat="false" ht="15" hidden="false" customHeight="true" outlineLevel="0" collapsed="false">
      <c r="B48" s="73" t="s">
        <v>211</v>
      </c>
      <c r="C48" s="79" t="s">
        <v>311</v>
      </c>
      <c r="D48" s="82"/>
      <c r="E48" s="75"/>
      <c r="F48" s="76"/>
      <c r="G48" s="77"/>
      <c r="H48" s="66"/>
      <c r="I48" s="66"/>
      <c r="J48" s="66"/>
      <c r="K48" s="66"/>
      <c r="L48" s="66"/>
      <c r="M48" s="66"/>
      <c r="N48" s="66"/>
    </row>
    <row r="49" customFormat="false" ht="15" hidden="false" customHeight="true" outlineLevel="0" collapsed="false">
      <c r="B49" s="73" t="s">
        <v>211</v>
      </c>
      <c r="C49" s="78" t="s">
        <v>312</v>
      </c>
      <c r="D49" s="81"/>
      <c r="E49" s="75"/>
      <c r="F49" s="76"/>
      <c r="G49" s="77"/>
      <c r="H49" s="66"/>
      <c r="I49" s="66"/>
      <c r="J49" s="66"/>
      <c r="K49" s="66"/>
      <c r="L49" s="66"/>
      <c r="M49" s="66"/>
      <c r="N49" s="66"/>
    </row>
    <row r="50" customFormat="false" ht="15" hidden="false" customHeight="true" outlineLevel="0" collapsed="false">
      <c r="B50" s="83" t="s">
        <v>211</v>
      </c>
      <c r="C50" s="84" t="s">
        <v>313</v>
      </c>
      <c r="D50" s="104"/>
      <c r="E50" s="105"/>
      <c r="F50" s="87"/>
      <c r="G50" s="88"/>
      <c r="H50" s="66"/>
      <c r="I50" s="66"/>
      <c r="J50" s="66"/>
      <c r="K50" s="66"/>
      <c r="L50" s="66"/>
      <c r="M50" s="66"/>
      <c r="N50" s="66"/>
    </row>
    <row r="51" customFormat="false" ht="15" hidden="false" customHeight="true" outlineLevel="0" collapsed="false">
      <c r="B51" s="67" t="s">
        <v>211</v>
      </c>
      <c r="C51" s="89" t="s">
        <v>314</v>
      </c>
      <c r="D51" s="106"/>
      <c r="E51" s="107"/>
      <c r="F51" s="108"/>
      <c r="G51" s="72"/>
      <c r="H51" s="66"/>
      <c r="I51" s="66"/>
      <c r="J51" s="66"/>
      <c r="K51" s="66"/>
      <c r="L51" s="66"/>
      <c r="M51" s="66"/>
      <c r="N51" s="66"/>
    </row>
    <row r="52" customFormat="false" ht="15" hidden="false" customHeight="true" outlineLevel="0" collapsed="false">
      <c r="B52" s="73" t="s">
        <v>315</v>
      </c>
      <c r="C52" s="94"/>
      <c r="D52" s="109"/>
      <c r="E52" s="110"/>
      <c r="F52" s="92"/>
      <c r="G52" s="77"/>
      <c r="H52" s="66"/>
      <c r="I52" s="66"/>
      <c r="J52" s="66"/>
      <c r="K52" s="66"/>
      <c r="L52" s="66"/>
      <c r="M52" s="66"/>
      <c r="N52" s="66"/>
    </row>
    <row r="53" customFormat="false" ht="15" hidden="false" customHeight="true" outlineLevel="0" collapsed="false">
      <c r="B53" s="73" t="s">
        <v>316</v>
      </c>
      <c r="C53" s="94" t="s">
        <v>317</v>
      </c>
      <c r="D53" s="109" t="s">
        <v>318</v>
      </c>
      <c r="E53" s="110"/>
      <c r="F53" s="92" t="s">
        <v>319</v>
      </c>
      <c r="G53" s="77"/>
      <c r="H53" s="66"/>
      <c r="I53" s="66"/>
      <c r="J53" s="66"/>
      <c r="K53" s="66"/>
      <c r="L53" s="66"/>
      <c r="M53" s="66"/>
      <c r="N53" s="66"/>
    </row>
    <row r="54" customFormat="false" ht="15" hidden="false" customHeight="true" outlineLevel="0" collapsed="false">
      <c r="B54" s="73" t="s">
        <v>316</v>
      </c>
      <c r="C54" s="94" t="s">
        <v>320</v>
      </c>
      <c r="D54" s="109" t="s">
        <v>321</v>
      </c>
      <c r="E54" s="110"/>
      <c r="F54" s="92" t="s">
        <v>322</v>
      </c>
      <c r="G54" s="77"/>
      <c r="H54" s="66"/>
      <c r="I54" s="66"/>
      <c r="J54" s="66"/>
      <c r="K54" s="66"/>
      <c r="L54" s="66"/>
      <c r="M54" s="66"/>
      <c r="N54" s="66"/>
    </row>
    <row r="55" customFormat="false" ht="15" hidden="false" customHeight="true" outlineLevel="0" collapsed="false">
      <c r="B55" s="73" t="s">
        <v>316</v>
      </c>
      <c r="C55" s="94" t="s">
        <v>323</v>
      </c>
      <c r="D55" s="109" t="s">
        <v>324</v>
      </c>
      <c r="E55" s="110"/>
      <c r="F55" s="92" t="s">
        <v>325</v>
      </c>
      <c r="G55" s="77"/>
      <c r="H55" s="66"/>
      <c r="I55" s="66"/>
      <c r="J55" s="66"/>
      <c r="K55" s="66"/>
      <c r="L55" s="66"/>
      <c r="M55" s="66"/>
      <c r="N55" s="66"/>
    </row>
    <row r="56" customFormat="false" ht="15" hidden="false" customHeight="true" outlineLevel="0" collapsed="false">
      <c r="B56" s="73" t="s">
        <v>316</v>
      </c>
      <c r="C56" s="94" t="s">
        <v>326</v>
      </c>
      <c r="D56" s="109" t="s">
        <v>327</v>
      </c>
      <c r="E56" s="110"/>
      <c r="F56" s="92" t="s">
        <v>328</v>
      </c>
      <c r="G56" s="77"/>
      <c r="H56" s="66"/>
      <c r="I56" s="66"/>
      <c r="J56" s="66"/>
      <c r="K56" s="66"/>
      <c r="L56" s="66"/>
      <c r="M56" s="66"/>
      <c r="N56" s="66"/>
    </row>
    <row r="57" customFormat="false" ht="15" hidden="false" customHeight="true" outlineLevel="0" collapsed="false">
      <c r="B57" s="73" t="s">
        <v>316</v>
      </c>
      <c r="C57" s="94" t="s">
        <v>329</v>
      </c>
      <c r="D57" s="109" t="s">
        <v>330</v>
      </c>
      <c r="E57" s="110"/>
      <c r="F57" s="92" t="s">
        <v>331</v>
      </c>
      <c r="G57" s="77"/>
      <c r="H57" s="66"/>
      <c r="I57" s="66"/>
      <c r="J57" s="66"/>
      <c r="K57" s="66"/>
      <c r="L57" s="66"/>
      <c r="M57" s="66"/>
      <c r="N57" s="66"/>
    </row>
    <row r="58" customFormat="false" ht="15" hidden="false" customHeight="true" outlineLevel="0" collapsed="false">
      <c r="B58" s="73" t="s">
        <v>316</v>
      </c>
      <c r="C58" s="94" t="s">
        <v>332</v>
      </c>
      <c r="D58" s="109" t="s">
        <v>333</v>
      </c>
      <c r="E58" s="110"/>
      <c r="F58" s="92" t="s">
        <v>334</v>
      </c>
      <c r="G58" s="77"/>
      <c r="H58" s="66"/>
      <c r="I58" s="66"/>
      <c r="J58" s="66"/>
      <c r="K58" s="66"/>
      <c r="L58" s="66"/>
      <c r="M58" s="66"/>
      <c r="N58" s="66"/>
    </row>
    <row r="59" customFormat="false" ht="15" hidden="false" customHeight="true" outlineLevel="0" collapsed="false">
      <c r="B59" s="73" t="s">
        <v>316</v>
      </c>
      <c r="C59" s="94" t="s">
        <v>335</v>
      </c>
      <c r="D59" s="111" t="s">
        <v>336</v>
      </c>
      <c r="E59" s="110"/>
      <c r="F59" s="92" t="s">
        <v>337</v>
      </c>
      <c r="G59" s="77"/>
      <c r="H59" s="66"/>
      <c r="I59" s="66"/>
      <c r="J59" s="66"/>
      <c r="K59" s="66"/>
      <c r="L59" s="66"/>
      <c r="M59" s="66"/>
      <c r="N59" s="66"/>
    </row>
    <row r="60" customFormat="false" ht="15" hidden="false" customHeight="true" outlineLevel="0" collapsed="false">
      <c r="B60" s="73" t="s">
        <v>316</v>
      </c>
      <c r="C60" s="94" t="s">
        <v>338</v>
      </c>
      <c r="D60" s="112" t="s">
        <v>339</v>
      </c>
      <c r="E60" s="110"/>
      <c r="F60" s="92" t="s">
        <v>340</v>
      </c>
      <c r="G60" s="77"/>
      <c r="H60" s="66"/>
      <c r="I60" s="66"/>
      <c r="J60" s="66"/>
      <c r="K60" s="66"/>
      <c r="L60" s="66"/>
      <c r="M60" s="66"/>
      <c r="N60" s="66"/>
    </row>
    <row r="61" customFormat="false" ht="15" hidden="false" customHeight="true" outlineLevel="0" collapsed="false">
      <c r="B61" s="73" t="s">
        <v>316</v>
      </c>
      <c r="C61" s="94" t="s">
        <v>341</v>
      </c>
      <c r="D61" s="113" t="s">
        <v>342</v>
      </c>
      <c r="E61" s="110"/>
      <c r="F61" s="92" t="s">
        <v>343</v>
      </c>
      <c r="G61" s="77"/>
      <c r="H61" s="66"/>
      <c r="I61" s="66"/>
      <c r="J61" s="66"/>
      <c r="K61" s="66"/>
      <c r="L61" s="66"/>
      <c r="M61" s="66"/>
      <c r="N61" s="66"/>
    </row>
    <row r="62" customFormat="false" ht="15" hidden="false" customHeight="true" outlineLevel="0" collapsed="false">
      <c r="B62" s="73" t="s">
        <v>316</v>
      </c>
      <c r="C62" s="94" t="s">
        <v>344</v>
      </c>
      <c r="D62" s="112" t="s">
        <v>345</v>
      </c>
      <c r="E62" s="110"/>
      <c r="F62" s="92" t="s">
        <v>346</v>
      </c>
      <c r="G62" s="77"/>
      <c r="H62" s="66"/>
      <c r="I62" s="66"/>
      <c r="J62" s="66"/>
      <c r="K62" s="66"/>
      <c r="L62" s="66"/>
      <c r="M62" s="66"/>
      <c r="N62" s="66"/>
    </row>
    <row r="63" customFormat="false" ht="15" hidden="false" customHeight="true" outlineLevel="0" collapsed="false">
      <c r="B63" s="73" t="s">
        <v>316</v>
      </c>
      <c r="C63" s="95" t="s">
        <v>347</v>
      </c>
      <c r="D63" s="113" t="s">
        <v>348</v>
      </c>
      <c r="E63" s="110"/>
      <c r="F63" s="92" t="s">
        <v>349</v>
      </c>
      <c r="G63" s="77"/>
      <c r="H63" s="66"/>
      <c r="I63" s="66"/>
      <c r="J63" s="66"/>
      <c r="K63" s="66"/>
      <c r="L63" s="66"/>
      <c r="M63" s="66"/>
      <c r="N63" s="66"/>
    </row>
    <row r="64" customFormat="false" ht="15" hidden="false" customHeight="true" outlineLevel="0" collapsed="false">
      <c r="B64" s="73" t="s">
        <v>316</v>
      </c>
      <c r="C64" s="95" t="s">
        <v>350</v>
      </c>
      <c r="D64" s="113" t="s">
        <v>351</v>
      </c>
      <c r="E64" s="110"/>
      <c r="F64" s="92" t="s">
        <v>352</v>
      </c>
      <c r="G64" s="77"/>
      <c r="H64" s="66"/>
      <c r="I64" s="66"/>
      <c r="J64" s="66"/>
      <c r="K64" s="66"/>
      <c r="L64" s="66"/>
      <c r="M64" s="66"/>
      <c r="N64" s="66"/>
    </row>
    <row r="65" customFormat="false" ht="15" hidden="false" customHeight="true" outlineLevel="0" collapsed="false">
      <c r="B65" s="73" t="s">
        <v>316</v>
      </c>
      <c r="C65" s="94" t="s">
        <v>353</v>
      </c>
      <c r="D65" s="113" t="s">
        <v>354</v>
      </c>
      <c r="E65" s="110"/>
      <c r="F65" s="92" t="s">
        <v>355</v>
      </c>
      <c r="G65" s="77"/>
      <c r="H65" s="66"/>
      <c r="I65" s="66"/>
      <c r="J65" s="66"/>
      <c r="K65" s="66"/>
      <c r="L65" s="66"/>
      <c r="M65" s="66"/>
      <c r="N65" s="66"/>
    </row>
    <row r="66" customFormat="false" ht="15" hidden="false" customHeight="true" outlineLevel="0" collapsed="false">
      <c r="B66" s="83" t="s">
        <v>316</v>
      </c>
      <c r="C66" s="97" t="s">
        <v>356</v>
      </c>
      <c r="D66" s="114" t="s">
        <v>357</v>
      </c>
      <c r="E66" s="115"/>
      <c r="F66" s="116" t="s">
        <v>358</v>
      </c>
      <c r="G66" s="100"/>
      <c r="H66" s="66"/>
      <c r="I66" s="66"/>
      <c r="J66" s="66"/>
      <c r="K66" s="66"/>
      <c r="L66" s="66"/>
      <c r="M66" s="66"/>
      <c r="N66" s="66"/>
    </row>
    <row r="67" customFormat="false" ht="15" hidden="false" customHeight="true" outlineLevel="0" collapsed="false">
      <c r="B67" s="67" t="s">
        <v>316</v>
      </c>
      <c r="C67" s="89" t="s">
        <v>359</v>
      </c>
      <c r="D67" s="106" t="s">
        <v>360</v>
      </c>
      <c r="E67" s="107"/>
      <c r="F67" s="108" t="s">
        <v>361</v>
      </c>
      <c r="G67" s="72"/>
      <c r="H67" s="66"/>
      <c r="I67" s="66"/>
      <c r="J67" s="66"/>
      <c r="K67" s="66"/>
      <c r="L67" s="66"/>
      <c r="M67" s="66"/>
      <c r="N67" s="66"/>
    </row>
    <row r="68" customFormat="false" ht="15" hidden="false" customHeight="true" outlineLevel="0" collapsed="false">
      <c r="B68" s="73" t="s">
        <v>362</v>
      </c>
      <c r="C68" s="94"/>
      <c r="D68" s="109"/>
      <c r="E68" s="110"/>
      <c r="F68" s="92"/>
      <c r="G68" s="77"/>
      <c r="H68" s="66"/>
      <c r="I68" s="66"/>
      <c r="J68" s="66"/>
      <c r="K68" s="66"/>
      <c r="L68" s="66"/>
      <c r="M68" s="66"/>
      <c r="N68" s="66"/>
    </row>
    <row r="69" customFormat="false" ht="15" hidden="false" customHeight="true" outlineLevel="0" collapsed="false">
      <c r="B69" s="73" t="s">
        <v>316</v>
      </c>
      <c r="C69" s="94" t="s">
        <v>363</v>
      </c>
      <c r="D69" s="109" t="s">
        <v>364</v>
      </c>
      <c r="E69" s="110"/>
      <c r="F69" s="92" t="s">
        <v>319</v>
      </c>
      <c r="G69" s="77"/>
      <c r="H69" s="66"/>
      <c r="I69" s="66"/>
      <c r="J69" s="66"/>
      <c r="K69" s="66"/>
      <c r="L69" s="66"/>
      <c r="M69" s="66"/>
      <c r="N69" s="66"/>
    </row>
    <row r="70" customFormat="false" ht="15" hidden="false" customHeight="true" outlineLevel="0" collapsed="false">
      <c r="B70" s="73" t="s">
        <v>316</v>
      </c>
      <c r="C70" s="94" t="s">
        <v>365</v>
      </c>
      <c r="D70" s="109" t="s">
        <v>366</v>
      </c>
      <c r="E70" s="110"/>
      <c r="F70" s="92" t="s">
        <v>367</v>
      </c>
      <c r="G70" s="77"/>
      <c r="H70" s="66"/>
      <c r="I70" s="66"/>
      <c r="J70" s="66"/>
      <c r="K70" s="66"/>
      <c r="L70" s="66"/>
      <c r="M70" s="66"/>
      <c r="N70" s="66"/>
    </row>
    <row r="71" customFormat="false" ht="15" hidden="false" customHeight="true" outlineLevel="0" collapsed="false">
      <c r="B71" s="73" t="s">
        <v>316</v>
      </c>
      <c r="C71" s="94" t="s">
        <v>368</v>
      </c>
      <c r="D71" s="109" t="s">
        <v>369</v>
      </c>
      <c r="E71" s="110"/>
      <c r="F71" s="92" t="s">
        <v>370</v>
      </c>
      <c r="G71" s="77"/>
      <c r="H71" s="66"/>
      <c r="I71" s="66"/>
      <c r="J71" s="66"/>
      <c r="K71" s="66"/>
      <c r="L71" s="66"/>
      <c r="M71" s="66"/>
      <c r="N71" s="66"/>
    </row>
    <row r="72" customFormat="false" ht="15" hidden="false" customHeight="true" outlineLevel="0" collapsed="false">
      <c r="B72" s="73" t="s">
        <v>316</v>
      </c>
      <c r="C72" s="94" t="s">
        <v>371</v>
      </c>
      <c r="D72" s="109" t="s">
        <v>372</v>
      </c>
      <c r="E72" s="110"/>
      <c r="F72" s="92" t="s">
        <v>373</v>
      </c>
      <c r="G72" s="77"/>
      <c r="H72" s="66"/>
      <c r="I72" s="66"/>
      <c r="J72" s="66"/>
      <c r="K72" s="66"/>
      <c r="L72" s="66"/>
      <c r="M72" s="66"/>
      <c r="N72" s="66"/>
    </row>
    <row r="73" customFormat="false" ht="15" hidden="false" customHeight="true" outlineLevel="0" collapsed="false">
      <c r="B73" s="73" t="s">
        <v>316</v>
      </c>
      <c r="C73" s="94" t="s">
        <v>374</v>
      </c>
      <c r="D73" s="109" t="s">
        <v>375</v>
      </c>
      <c r="E73" s="110"/>
      <c r="F73" s="92" t="s">
        <v>376</v>
      </c>
      <c r="G73" s="77"/>
      <c r="H73" s="66"/>
      <c r="I73" s="66"/>
      <c r="J73" s="66"/>
      <c r="K73" s="66"/>
      <c r="L73" s="66"/>
      <c r="M73" s="66"/>
      <c r="N73" s="66"/>
    </row>
    <row r="74" customFormat="false" ht="15" hidden="false" customHeight="true" outlineLevel="0" collapsed="false">
      <c r="B74" s="73" t="s">
        <v>316</v>
      </c>
      <c r="C74" s="94" t="s">
        <v>377</v>
      </c>
      <c r="D74" s="109" t="s">
        <v>378</v>
      </c>
      <c r="E74" s="110"/>
      <c r="F74" s="92" t="s">
        <v>340</v>
      </c>
      <c r="G74" s="77"/>
      <c r="H74" s="66"/>
      <c r="I74" s="66"/>
      <c r="J74" s="66"/>
      <c r="K74" s="66"/>
      <c r="L74" s="66"/>
      <c r="M74" s="66"/>
      <c r="N74" s="66"/>
    </row>
    <row r="75" customFormat="false" ht="15" hidden="false" customHeight="true" outlineLevel="0" collapsed="false">
      <c r="B75" s="73" t="s">
        <v>316</v>
      </c>
      <c r="C75" s="94" t="s">
        <v>379</v>
      </c>
      <c r="D75" s="111" t="s">
        <v>380</v>
      </c>
      <c r="E75" s="110"/>
      <c r="F75" s="92" t="s">
        <v>343</v>
      </c>
      <c r="G75" s="77"/>
      <c r="H75" s="66"/>
      <c r="I75" s="66"/>
      <c r="J75" s="66"/>
      <c r="K75" s="66"/>
      <c r="L75" s="66"/>
      <c r="M75" s="66"/>
      <c r="N75" s="66"/>
    </row>
    <row r="76" customFormat="false" ht="15" hidden="false" customHeight="true" outlineLevel="0" collapsed="false">
      <c r="B76" s="73" t="s">
        <v>381</v>
      </c>
      <c r="C76" s="94"/>
      <c r="D76" s="112"/>
      <c r="E76" s="110"/>
      <c r="F76" s="92"/>
      <c r="G76" s="77"/>
      <c r="H76" s="66"/>
      <c r="I76" s="66"/>
      <c r="J76" s="66"/>
      <c r="K76" s="66"/>
      <c r="L76" s="66"/>
      <c r="M76" s="66"/>
      <c r="N76" s="66"/>
    </row>
    <row r="77" customFormat="false" ht="15" hidden="false" customHeight="true" outlineLevel="0" collapsed="false">
      <c r="B77" s="73" t="s">
        <v>382</v>
      </c>
      <c r="C77" s="94" t="s">
        <v>383</v>
      </c>
      <c r="D77" s="113" t="s">
        <v>384</v>
      </c>
      <c r="E77" s="110"/>
      <c r="F77" s="92" t="s">
        <v>385</v>
      </c>
      <c r="G77" s="77"/>
      <c r="H77" s="66"/>
      <c r="I77" s="66"/>
      <c r="J77" s="66"/>
      <c r="K77" s="66"/>
      <c r="L77" s="66"/>
      <c r="M77" s="66"/>
      <c r="N77" s="66"/>
    </row>
    <row r="78" customFormat="false" ht="15" hidden="false" customHeight="true" outlineLevel="0" collapsed="false">
      <c r="B78" s="73" t="s">
        <v>382</v>
      </c>
      <c r="C78" s="94" t="s">
        <v>386</v>
      </c>
      <c r="D78" s="112" t="s">
        <v>387</v>
      </c>
      <c r="E78" s="110"/>
      <c r="F78" s="92" t="s">
        <v>388</v>
      </c>
      <c r="G78" s="77"/>
      <c r="H78" s="66"/>
      <c r="I78" s="66"/>
      <c r="J78" s="66"/>
      <c r="K78" s="66"/>
      <c r="L78" s="66"/>
      <c r="M78" s="66"/>
      <c r="N78" s="66"/>
    </row>
    <row r="79" customFormat="false" ht="15" hidden="false" customHeight="true" outlineLevel="0" collapsed="false">
      <c r="B79" s="73" t="s">
        <v>382</v>
      </c>
      <c r="C79" s="95" t="s">
        <v>389</v>
      </c>
      <c r="D79" s="113" t="s">
        <v>390</v>
      </c>
      <c r="E79" s="110"/>
      <c r="F79" s="92" t="s">
        <v>391</v>
      </c>
      <c r="G79" s="77"/>
      <c r="H79" s="66"/>
      <c r="I79" s="66"/>
      <c r="J79" s="66"/>
      <c r="K79" s="66"/>
      <c r="L79" s="66"/>
      <c r="M79" s="66"/>
      <c r="N79" s="66"/>
    </row>
    <row r="80" customFormat="false" ht="15" hidden="false" customHeight="true" outlineLevel="0" collapsed="false">
      <c r="B80" s="73" t="s">
        <v>382</v>
      </c>
      <c r="C80" s="95" t="s">
        <v>392</v>
      </c>
      <c r="D80" s="113" t="s">
        <v>393</v>
      </c>
      <c r="E80" s="110"/>
      <c r="F80" s="92" t="s">
        <v>394</v>
      </c>
      <c r="G80" s="77"/>
      <c r="H80" s="66"/>
      <c r="I80" s="66"/>
      <c r="J80" s="66"/>
      <c r="K80" s="66"/>
      <c r="L80" s="66"/>
      <c r="M80" s="66"/>
      <c r="N80" s="66"/>
    </row>
    <row r="81" customFormat="false" ht="15" hidden="false" customHeight="true" outlineLevel="0" collapsed="false">
      <c r="B81" s="73" t="s">
        <v>382</v>
      </c>
      <c r="C81" s="94" t="s">
        <v>395</v>
      </c>
      <c r="D81" s="113" t="s">
        <v>396</v>
      </c>
      <c r="E81" s="110"/>
      <c r="F81" s="92" t="s">
        <v>397</v>
      </c>
      <c r="G81" s="77"/>
      <c r="H81" s="66"/>
      <c r="I81" s="66"/>
      <c r="J81" s="66"/>
      <c r="K81" s="66"/>
      <c r="L81" s="66"/>
      <c r="M81" s="66"/>
      <c r="N81" s="66"/>
    </row>
    <row r="82" customFormat="false" ht="15" hidden="false" customHeight="true" outlineLevel="0" collapsed="false">
      <c r="B82" s="83"/>
      <c r="C82" s="97"/>
      <c r="D82" s="114"/>
      <c r="E82" s="115"/>
      <c r="F82" s="116"/>
      <c r="G82" s="100"/>
      <c r="H82" s="66"/>
      <c r="I82" s="66"/>
      <c r="J82" s="66"/>
      <c r="K82" s="66"/>
      <c r="L82" s="66"/>
      <c r="M82" s="66"/>
      <c r="N82" s="66"/>
    </row>
    <row r="83" customFormat="false" ht="15" hidden="false" customHeight="true" outlineLevel="0" collapsed="false">
      <c r="B83" s="73" t="s">
        <v>398</v>
      </c>
      <c r="C83" s="89"/>
      <c r="D83" s="106"/>
      <c r="E83" s="107"/>
      <c r="F83" s="108"/>
      <c r="G83" s="72"/>
      <c r="H83" s="66"/>
      <c r="I83" s="66"/>
      <c r="J83" s="66"/>
      <c r="K83" s="66"/>
      <c r="L83" s="66"/>
      <c r="M83" s="66"/>
      <c r="N83" s="66"/>
    </row>
    <row r="84" customFormat="false" ht="15" hidden="false" customHeight="true" outlineLevel="0" collapsed="false">
      <c r="B84" s="73" t="s">
        <v>211</v>
      </c>
      <c r="C84" s="68" t="s">
        <v>399</v>
      </c>
      <c r="D84" s="74" t="s">
        <v>400</v>
      </c>
      <c r="E84" s="75"/>
      <c r="F84" s="76" t="s">
        <v>401</v>
      </c>
      <c r="G84" s="77" t="s">
        <v>402</v>
      </c>
      <c r="H84" s="66"/>
      <c r="I84" s="66"/>
      <c r="J84" s="66"/>
      <c r="K84" s="66"/>
      <c r="L84" s="66"/>
      <c r="M84" s="66"/>
      <c r="N84" s="66"/>
    </row>
    <row r="85" customFormat="false" ht="15" hidden="false" customHeight="true" outlineLevel="0" collapsed="false">
      <c r="B85" s="73" t="s">
        <v>211</v>
      </c>
      <c r="C85" s="68" t="s">
        <v>403</v>
      </c>
      <c r="D85" s="74" t="s">
        <v>404</v>
      </c>
      <c r="E85" s="75"/>
      <c r="F85" s="76" t="s">
        <v>405</v>
      </c>
      <c r="G85" s="77" t="s">
        <v>402</v>
      </c>
      <c r="H85" s="66"/>
      <c r="I85" s="66"/>
      <c r="J85" s="66"/>
      <c r="K85" s="66"/>
      <c r="L85" s="66"/>
      <c r="M85" s="66"/>
      <c r="N85" s="66"/>
    </row>
    <row r="86" customFormat="false" ht="15" hidden="false" customHeight="true" outlineLevel="0" collapsed="false">
      <c r="B86" s="73"/>
      <c r="C86" s="94"/>
      <c r="D86" s="109"/>
      <c r="E86" s="110"/>
      <c r="F86" s="92"/>
      <c r="G86" s="77"/>
      <c r="H86" s="66"/>
      <c r="I86" s="66"/>
      <c r="J86" s="66"/>
      <c r="K86" s="66"/>
      <c r="L86" s="66"/>
      <c r="M86" s="66"/>
      <c r="N86" s="66"/>
    </row>
    <row r="87" customFormat="false" ht="15" hidden="false" customHeight="true" outlineLevel="0" collapsed="false">
      <c r="B87" s="73" t="s">
        <v>406</v>
      </c>
      <c r="C87" s="94"/>
      <c r="D87" s="109"/>
      <c r="E87" s="110"/>
      <c r="F87" s="92"/>
      <c r="G87" s="77"/>
      <c r="H87" s="66"/>
      <c r="I87" s="66"/>
      <c r="J87" s="66"/>
      <c r="K87" s="66"/>
      <c r="L87" s="66"/>
      <c r="M87" s="66"/>
      <c r="N87" s="66"/>
    </row>
    <row r="88" customFormat="false" ht="15" hidden="false" customHeight="true" outlineLevel="0" collapsed="false">
      <c r="B88" s="73" t="s">
        <v>211</v>
      </c>
      <c r="C88" s="68" t="s">
        <v>407</v>
      </c>
      <c r="D88" s="74" t="s">
        <v>408</v>
      </c>
      <c r="E88" s="75"/>
      <c r="F88" s="76" t="s">
        <v>409</v>
      </c>
      <c r="G88" s="77" t="s">
        <v>410</v>
      </c>
      <c r="H88" s="66"/>
      <c r="I88" s="66"/>
      <c r="J88" s="66"/>
      <c r="K88" s="66"/>
      <c r="L88" s="66"/>
      <c r="M88" s="66"/>
      <c r="N88" s="66"/>
    </row>
    <row r="89" customFormat="false" ht="15" hidden="false" customHeight="true" outlineLevel="0" collapsed="false">
      <c r="B89" s="73" t="s">
        <v>211</v>
      </c>
      <c r="C89" s="68" t="s">
        <v>411</v>
      </c>
      <c r="D89" s="74" t="s">
        <v>412</v>
      </c>
      <c r="E89" s="75"/>
      <c r="F89" s="76" t="s">
        <v>413</v>
      </c>
      <c r="G89" s="77" t="s">
        <v>410</v>
      </c>
      <c r="H89" s="66"/>
      <c r="I89" s="66"/>
      <c r="J89" s="66"/>
      <c r="K89" s="66"/>
      <c r="L89" s="66"/>
      <c r="M89" s="66"/>
      <c r="N89" s="66"/>
    </row>
    <row r="90" customFormat="false" ht="15" hidden="false" customHeight="true" outlineLevel="0" collapsed="false">
      <c r="B90" s="73"/>
      <c r="C90" s="94"/>
      <c r="D90" s="109"/>
      <c r="E90" s="110"/>
      <c r="F90" s="92"/>
      <c r="G90" s="77"/>
      <c r="H90" s="66"/>
      <c r="I90" s="66"/>
      <c r="J90" s="66"/>
      <c r="K90" s="66"/>
      <c r="L90" s="66"/>
      <c r="M90" s="66"/>
      <c r="N90" s="66"/>
    </row>
    <row r="91" customFormat="false" ht="15" hidden="false" customHeight="true" outlineLevel="0" collapsed="false">
      <c r="B91" s="73"/>
      <c r="C91" s="94"/>
      <c r="D91" s="111"/>
      <c r="E91" s="110"/>
      <c r="F91" s="92"/>
      <c r="G91" s="77"/>
      <c r="H91" s="66"/>
      <c r="I91" s="66"/>
      <c r="J91" s="66"/>
      <c r="K91" s="66"/>
      <c r="L91" s="66"/>
      <c r="M91" s="66"/>
      <c r="N91" s="66"/>
    </row>
    <row r="92" customFormat="false" ht="15" hidden="false" customHeight="true" outlineLevel="0" collapsed="false">
      <c r="B92" s="73"/>
      <c r="C92" s="94"/>
      <c r="D92" s="112"/>
      <c r="E92" s="110"/>
      <c r="F92" s="92"/>
      <c r="G92" s="77"/>
      <c r="H92" s="66"/>
      <c r="I92" s="66"/>
      <c r="J92" s="66"/>
      <c r="K92" s="66"/>
      <c r="L92" s="66"/>
      <c r="M92" s="66"/>
      <c r="N92" s="66"/>
    </row>
    <row r="93" customFormat="false" ht="15" hidden="false" customHeight="true" outlineLevel="0" collapsed="false">
      <c r="B93" s="73"/>
      <c r="C93" s="94"/>
      <c r="D93" s="113"/>
      <c r="E93" s="110"/>
      <c r="F93" s="92"/>
      <c r="G93" s="77"/>
      <c r="H93" s="66"/>
      <c r="I93" s="66"/>
      <c r="J93" s="66"/>
      <c r="K93" s="66"/>
      <c r="L93" s="66"/>
      <c r="M93" s="66"/>
      <c r="N93" s="66"/>
    </row>
    <row r="94" customFormat="false" ht="15" hidden="false" customHeight="true" outlineLevel="0" collapsed="false">
      <c r="B94" s="73"/>
      <c r="C94" s="94"/>
      <c r="D94" s="112"/>
      <c r="E94" s="110"/>
      <c r="F94" s="92"/>
      <c r="G94" s="77"/>
      <c r="H94" s="66"/>
      <c r="I94" s="66"/>
      <c r="J94" s="66"/>
      <c r="K94" s="66"/>
      <c r="L94" s="66"/>
      <c r="M94" s="66"/>
      <c r="N94" s="66"/>
    </row>
    <row r="95" customFormat="false" ht="15" hidden="false" customHeight="true" outlineLevel="0" collapsed="false">
      <c r="B95" s="73"/>
      <c r="C95" s="95"/>
      <c r="D95" s="113"/>
      <c r="E95" s="110"/>
      <c r="F95" s="92"/>
      <c r="G95" s="77"/>
      <c r="H95" s="66"/>
      <c r="I95" s="66"/>
      <c r="J95" s="66"/>
      <c r="K95" s="66"/>
      <c r="L95" s="66"/>
      <c r="M95" s="66"/>
      <c r="N95" s="66"/>
    </row>
    <row r="96" customFormat="false" ht="15" hidden="false" customHeight="true" outlineLevel="0" collapsed="false">
      <c r="B96" s="73"/>
      <c r="C96" s="95"/>
      <c r="D96" s="113"/>
      <c r="E96" s="110"/>
      <c r="F96" s="92"/>
      <c r="G96" s="77"/>
      <c r="H96" s="66"/>
      <c r="I96" s="66"/>
      <c r="J96" s="66"/>
      <c r="K96" s="66"/>
      <c r="L96" s="66"/>
      <c r="M96" s="66"/>
      <c r="N96" s="66"/>
    </row>
    <row r="97" customFormat="false" ht="15" hidden="false" customHeight="true" outlineLevel="0" collapsed="false">
      <c r="B97" s="73"/>
      <c r="C97" s="94"/>
      <c r="D97" s="113"/>
      <c r="E97" s="110"/>
      <c r="F97" s="92"/>
      <c r="G97" s="77"/>
      <c r="H97" s="66"/>
      <c r="I97" s="66"/>
      <c r="J97" s="66"/>
      <c r="K97" s="66"/>
      <c r="L97" s="66"/>
      <c r="M97" s="66"/>
      <c r="N97" s="66"/>
    </row>
    <row r="98" customFormat="false" ht="15" hidden="false" customHeight="true" outlineLevel="0" collapsed="false">
      <c r="B98" s="83"/>
      <c r="C98" s="97"/>
      <c r="D98" s="114"/>
      <c r="E98" s="115"/>
      <c r="F98" s="116"/>
      <c r="G98" s="100"/>
      <c r="H98" s="66"/>
      <c r="I98" s="66"/>
      <c r="J98" s="66"/>
      <c r="K98" s="66"/>
      <c r="L98" s="66"/>
      <c r="M98" s="66"/>
      <c r="N98" s="66"/>
    </row>
    <row r="99" customFormat="false" ht="15" hidden="false" customHeight="true" outlineLevel="0" collapsed="false">
      <c r="B99" s="67"/>
      <c r="C99" s="89"/>
      <c r="D99" s="106"/>
      <c r="E99" s="107"/>
      <c r="F99" s="108"/>
      <c r="G99" s="72"/>
      <c r="H99" s="66"/>
      <c r="I99" s="66"/>
      <c r="J99" s="66"/>
      <c r="K99" s="66"/>
      <c r="L99" s="66"/>
      <c r="M99" s="66"/>
      <c r="N99" s="66"/>
    </row>
    <row r="100" customFormat="false" ht="15" hidden="false" customHeight="true" outlineLevel="0" collapsed="false">
      <c r="B100" s="73"/>
      <c r="C100" s="94"/>
      <c r="D100" s="109"/>
      <c r="E100" s="110"/>
      <c r="F100" s="92"/>
      <c r="G100" s="77"/>
      <c r="H100" s="66"/>
      <c r="I100" s="66"/>
      <c r="J100" s="66"/>
      <c r="K100" s="66"/>
      <c r="L100" s="66"/>
      <c r="M100" s="66"/>
      <c r="N100" s="66"/>
    </row>
    <row r="101" customFormat="false" ht="15" hidden="false" customHeight="true" outlineLevel="0" collapsed="false">
      <c r="B101" s="73"/>
      <c r="C101" s="94"/>
      <c r="D101" s="109"/>
      <c r="E101" s="110"/>
      <c r="F101" s="92"/>
      <c r="G101" s="77"/>
      <c r="H101" s="66"/>
      <c r="I101" s="66"/>
      <c r="J101" s="66"/>
      <c r="K101" s="66"/>
      <c r="L101" s="66"/>
      <c r="M101" s="66"/>
      <c r="N101" s="66"/>
    </row>
    <row r="102" customFormat="false" ht="15" hidden="false" customHeight="true" outlineLevel="0" collapsed="false">
      <c r="B102" s="73"/>
      <c r="C102" s="94"/>
      <c r="D102" s="109"/>
      <c r="E102" s="110"/>
      <c r="F102" s="92"/>
      <c r="G102" s="77"/>
      <c r="H102" s="66"/>
      <c r="I102" s="66"/>
      <c r="J102" s="66"/>
      <c r="K102" s="66"/>
      <c r="L102" s="66"/>
      <c r="M102" s="66"/>
      <c r="N102" s="66"/>
    </row>
    <row r="103" customFormat="false" ht="15" hidden="false" customHeight="true" outlineLevel="0" collapsed="false">
      <c r="B103" s="73"/>
      <c r="C103" s="94"/>
      <c r="D103" s="109"/>
      <c r="E103" s="110"/>
      <c r="F103" s="92"/>
      <c r="G103" s="77"/>
      <c r="H103" s="66"/>
      <c r="I103" s="66"/>
      <c r="J103" s="66"/>
      <c r="K103" s="66"/>
      <c r="L103" s="66"/>
      <c r="M103" s="66"/>
      <c r="N103" s="66"/>
    </row>
    <row r="104" customFormat="false" ht="15" hidden="false" customHeight="true" outlineLevel="0" collapsed="false">
      <c r="B104" s="73"/>
      <c r="C104" s="94"/>
      <c r="D104" s="109"/>
      <c r="E104" s="110"/>
      <c r="F104" s="92"/>
      <c r="G104" s="77"/>
      <c r="H104" s="66"/>
      <c r="I104" s="66"/>
      <c r="J104" s="66"/>
      <c r="K104" s="66"/>
      <c r="L104" s="66"/>
      <c r="M104" s="66"/>
      <c r="N104" s="66"/>
    </row>
    <row r="105" customFormat="false" ht="15" hidden="false" customHeight="true" outlineLevel="0" collapsed="false">
      <c r="B105" s="73"/>
      <c r="C105" s="94"/>
      <c r="D105" s="109"/>
      <c r="E105" s="110"/>
      <c r="F105" s="92"/>
      <c r="G105" s="77"/>
      <c r="H105" s="66"/>
      <c r="I105" s="66"/>
      <c r="J105" s="66"/>
      <c r="K105" s="66"/>
      <c r="L105" s="66"/>
      <c r="M105" s="66"/>
      <c r="N105" s="66"/>
    </row>
    <row r="106" customFormat="false" ht="15" hidden="false" customHeight="true" outlineLevel="0" collapsed="false">
      <c r="B106" s="73"/>
      <c r="C106" s="94"/>
      <c r="D106" s="109"/>
      <c r="E106" s="110"/>
      <c r="F106" s="92"/>
      <c r="G106" s="77"/>
      <c r="H106" s="66"/>
      <c r="I106" s="66"/>
      <c r="J106" s="66"/>
      <c r="K106" s="66"/>
      <c r="L106" s="66"/>
      <c r="M106" s="66"/>
      <c r="N106" s="66"/>
    </row>
    <row r="107" customFormat="false" ht="15" hidden="false" customHeight="true" outlineLevel="0" collapsed="false">
      <c r="B107" s="73"/>
      <c r="C107" s="94"/>
      <c r="D107" s="111"/>
      <c r="E107" s="110"/>
      <c r="F107" s="92"/>
      <c r="G107" s="77"/>
      <c r="H107" s="66"/>
      <c r="I107" s="66"/>
      <c r="J107" s="66"/>
      <c r="K107" s="66"/>
      <c r="L107" s="66"/>
      <c r="M107" s="66"/>
      <c r="N107" s="66"/>
    </row>
    <row r="108" customFormat="false" ht="15" hidden="false" customHeight="true" outlineLevel="0" collapsed="false">
      <c r="B108" s="73"/>
      <c r="C108" s="94"/>
      <c r="D108" s="112"/>
      <c r="E108" s="110"/>
      <c r="F108" s="92"/>
      <c r="G108" s="77"/>
      <c r="H108" s="66"/>
      <c r="I108" s="66"/>
      <c r="J108" s="66"/>
      <c r="K108" s="66"/>
      <c r="L108" s="66"/>
      <c r="M108" s="66"/>
      <c r="N108" s="66"/>
    </row>
    <row r="109" customFormat="false" ht="15" hidden="false" customHeight="true" outlineLevel="0" collapsed="false">
      <c r="B109" s="73"/>
      <c r="C109" s="94"/>
      <c r="D109" s="113"/>
      <c r="E109" s="110"/>
      <c r="F109" s="92"/>
      <c r="G109" s="77"/>
      <c r="H109" s="66"/>
      <c r="I109" s="66"/>
      <c r="J109" s="66"/>
      <c r="K109" s="66"/>
      <c r="L109" s="66"/>
      <c r="M109" s="66"/>
      <c r="N109" s="66"/>
    </row>
    <row r="110" customFormat="false" ht="15" hidden="false" customHeight="true" outlineLevel="0" collapsed="false">
      <c r="B110" s="73"/>
      <c r="C110" s="94"/>
      <c r="D110" s="112"/>
      <c r="E110" s="110"/>
      <c r="F110" s="92"/>
      <c r="G110" s="77"/>
      <c r="H110" s="66"/>
      <c r="I110" s="66"/>
      <c r="J110" s="66"/>
      <c r="K110" s="66"/>
      <c r="L110" s="66"/>
      <c r="M110" s="66"/>
      <c r="N110" s="66"/>
    </row>
    <row r="111" customFormat="false" ht="15" hidden="false" customHeight="true" outlineLevel="0" collapsed="false">
      <c r="B111" s="73"/>
      <c r="C111" s="95"/>
      <c r="D111" s="113"/>
      <c r="E111" s="110"/>
      <c r="F111" s="92"/>
      <c r="G111" s="77"/>
      <c r="H111" s="66"/>
      <c r="I111" s="66"/>
      <c r="J111" s="66"/>
      <c r="K111" s="66"/>
      <c r="L111" s="66"/>
      <c r="M111" s="66"/>
      <c r="N111" s="66"/>
    </row>
    <row r="112" customFormat="false" ht="15" hidden="false" customHeight="true" outlineLevel="0" collapsed="false">
      <c r="B112" s="73"/>
      <c r="C112" s="95"/>
      <c r="D112" s="112"/>
      <c r="E112" s="110"/>
      <c r="F112" s="92"/>
      <c r="G112" s="77"/>
      <c r="H112" s="66"/>
      <c r="I112" s="66"/>
      <c r="J112" s="66"/>
      <c r="K112" s="66"/>
      <c r="L112" s="66"/>
      <c r="M112" s="66"/>
      <c r="N112" s="66"/>
    </row>
    <row r="113" customFormat="false" ht="15" hidden="false" customHeight="true" outlineLevel="0" collapsed="false">
      <c r="B113" s="73"/>
      <c r="C113" s="94"/>
      <c r="D113" s="113"/>
      <c r="E113" s="110"/>
      <c r="F113" s="92"/>
      <c r="G113" s="77"/>
      <c r="H113" s="66"/>
      <c r="I113" s="66"/>
      <c r="J113" s="66"/>
      <c r="K113" s="66"/>
      <c r="L113" s="66"/>
      <c r="M113" s="66"/>
      <c r="N113" s="66"/>
    </row>
    <row r="114" customFormat="false" ht="15" hidden="false" customHeight="true" outlineLevel="0" collapsed="false">
      <c r="B114" s="83"/>
      <c r="C114" s="97"/>
      <c r="D114" s="117"/>
      <c r="E114" s="115"/>
      <c r="F114" s="116"/>
      <c r="G114" s="100"/>
      <c r="H114" s="66"/>
      <c r="I114" s="66"/>
      <c r="J114" s="66"/>
      <c r="K114" s="66"/>
      <c r="L114" s="66"/>
      <c r="M114" s="66"/>
      <c r="N114" s="66"/>
    </row>
    <row r="115" s="63" customFormat="true" ht="11.25" hidden="false" customHeight="true" outlineLevel="0" collapsed="false">
      <c r="H115" s="66"/>
      <c r="I115" s="66"/>
      <c r="J115" s="66"/>
      <c r="K115" s="66"/>
      <c r="L115" s="66"/>
      <c r="M115" s="66"/>
      <c r="N115" s="66"/>
    </row>
    <row r="116" customFormat="false" ht="15" hidden="false" customHeight="true" outlineLevel="0" collapsed="false">
      <c r="B116" s="118"/>
      <c r="C116" s="68"/>
      <c r="D116" s="69"/>
      <c r="E116" s="70"/>
      <c r="F116" s="71"/>
      <c r="G116" s="72"/>
      <c r="H116" s="66"/>
      <c r="I116" s="66"/>
      <c r="J116" s="66"/>
      <c r="K116" s="66"/>
      <c r="L116" s="66"/>
      <c r="M116" s="66"/>
      <c r="N116" s="66"/>
    </row>
    <row r="117" customFormat="false" ht="15" hidden="false" customHeight="true" outlineLevel="0" collapsed="false">
      <c r="B117" s="119"/>
      <c r="C117" s="68"/>
      <c r="D117" s="120"/>
      <c r="E117" s="75"/>
      <c r="F117" s="76"/>
      <c r="G117" s="77"/>
      <c r="H117" s="66"/>
      <c r="I117" s="66"/>
      <c r="J117" s="66"/>
      <c r="K117" s="66"/>
      <c r="L117" s="66"/>
      <c r="M117" s="66"/>
      <c r="N117" s="66"/>
    </row>
    <row r="118" customFormat="false" ht="15" hidden="false" customHeight="true" outlineLevel="0" collapsed="false">
      <c r="B118" s="119"/>
      <c r="C118" s="68"/>
      <c r="D118" s="120"/>
      <c r="E118" s="75"/>
      <c r="F118" s="76"/>
      <c r="G118" s="77"/>
      <c r="H118" s="66"/>
      <c r="I118" s="66"/>
      <c r="J118" s="66"/>
      <c r="K118" s="66"/>
      <c r="L118" s="66"/>
      <c r="M118" s="66"/>
      <c r="N118" s="66"/>
    </row>
    <row r="119" customFormat="false" ht="15" hidden="false" customHeight="true" outlineLevel="0" collapsed="false">
      <c r="B119" s="119"/>
      <c r="C119" s="68"/>
      <c r="D119" s="120"/>
      <c r="E119" s="75"/>
      <c r="F119" s="76"/>
      <c r="G119" s="77"/>
      <c r="H119" s="66"/>
      <c r="I119" s="66"/>
      <c r="J119" s="66"/>
      <c r="K119" s="66"/>
      <c r="L119" s="66"/>
      <c r="M119" s="66"/>
      <c r="N119" s="66"/>
    </row>
    <row r="120" customFormat="false" ht="15" hidden="false" customHeight="true" outlineLevel="0" collapsed="false">
      <c r="B120" s="119"/>
      <c r="C120" s="68"/>
      <c r="D120" s="120"/>
      <c r="E120" s="75"/>
      <c r="F120" s="76"/>
      <c r="G120" s="77"/>
      <c r="H120" s="66"/>
      <c r="I120" s="66"/>
      <c r="J120" s="66"/>
      <c r="K120" s="66"/>
      <c r="L120" s="66"/>
      <c r="M120" s="66"/>
      <c r="N120" s="66"/>
    </row>
    <row r="121" customFormat="false" ht="15" hidden="false" customHeight="true" outlineLevel="0" collapsed="false">
      <c r="B121" s="119"/>
      <c r="C121" s="68"/>
      <c r="D121" s="120"/>
      <c r="E121" s="75"/>
      <c r="F121" s="76"/>
      <c r="G121" s="77"/>
      <c r="H121" s="66"/>
      <c r="I121" s="66"/>
      <c r="J121" s="66"/>
      <c r="K121" s="66"/>
      <c r="L121" s="66"/>
      <c r="M121" s="66"/>
      <c r="N121" s="66"/>
    </row>
    <row r="122" customFormat="false" ht="15" hidden="false" customHeight="true" outlineLevel="0" collapsed="false">
      <c r="B122" s="119"/>
      <c r="C122" s="68"/>
      <c r="D122" s="120"/>
      <c r="E122" s="75"/>
      <c r="F122" s="76"/>
      <c r="G122" s="77"/>
      <c r="H122" s="66"/>
      <c r="I122" s="66"/>
      <c r="J122" s="66"/>
      <c r="K122" s="66"/>
      <c r="L122" s="66"/>
      <c r="M122" s="66"/>
      <c r="N122" s="66"/>
    </row>
    <row r="123" customFormat="false" ht="15" hidden="false" customHeight="true" outlineLevel="0" collapsed="false">
      <c r="B123" s="119"/>
      <c r="C123" s="68"/>
      <c r="D123" s="120"/>
      <c r="E123" s="75"/>
      <c r="F123" s="76"/>
      <c r="G123" s="77"/>
      <c r="H123" s="66"/>
      <c r="I123" s="66"/>
      <c r="J123" s="66"/>
      <c r="K123" s="66"/>
      <c r="L123" s="66"/>
      <c r="M123" s="66"/>
      <c r="N123" s="66"/>
    </row>
    <row r="124" customFormat="false" ht="15" hidden="false" customHeight="true" outlineLevel="0" collapsed="false">
      <c r="B124" s="119"/>
      <c r="C124" s="68"/>
      <c r="D124" s="120"/>
      <c r="E124" s="75"/>
      <c r="F124" s="76"/>
      <c r="G124" s="77"/>
      <c r="H124" s="66"/>
      <c r="I124" s="66"/>
      <c r="J124" s="66"/>
      <c r="K124" s="66"/>
      <c r="L124" s="66"/>
      <c r="M124" s="66"/>
      <c r="N124" s="66"/>
    </row>
    <row r="125" customFormat="false" ht="15" hidden="false" customHeight="true" outlineLevel="0" collapsed="false">
      <c r="B125" s="119"/>
      <c r="C125" s="68"/>
      <c r="D125" s="82"/>
      <c r="E125" s="75"/>
      <c r="F125" s="76"/>
      <c r="G125" s="77"/>
      <c r="H125" s="66"/>
      <c r="I125" s="66"/>
      <c r="J125" s="66"/>
      <c r="K125" s="66"/>
      <c r="L125" s="66"/>
      <c r="M125" s="66"/>
      <c r="N125" s="66"/>
    </row>
    <row r="126" customFormat="false" ht="15" hidden="false" customHeight="true" outlineLevel="0" collapsed="false">
      <c r="B126" s="119"/>
      <c r="C126" s="78"/>
      <c r="D126" s="82"/>
      <c r="E126" s="75"/>
      <c r="F126" s="76"/>
      <c r="G126" s="77"/>
      <c r="H126" s="66"/>
      <c r="I126" s="66"/>
      <c r="J126" s="66"/>
      <c r="K126" s="66"/>
      <c r="L126" s="66"/>
      <c r="M126" s="66"/>
      <c r="N126" s="66"/>
    </row>
    <row r="127" customFormat="false" ht="15" hidden="false" customHeight="true" outlineLevel="0" collapsed="false">
      <c r="B127" s="119"/>
      <c r="C127" s="79"/>
      <c r="D127" s="82"/>
      <c r="E127" s="75"/>
      <c r="F127" s="76"/>
      <c r="G127" s="77"/>
      <c r="H127" s="66"/>
      <c r="I127" s="66"/>
      <c r="J127" s="66"/>
      <c r="K127" s="66"/>
      <c r="L127" s="66"/>
      <c r="M127" s="66"/>
      <c r="N127" s="66"/>
    </row>
    <row r="128" customFormat="false" ht="15" hidden="false" customHeight="true" outlineLevel="0" collapsed="false">
      <c r="B128" s="119"/>
      <c r="C128" s="79"/>
      <c r="D128" s="82"/>
      <c r="E128" s="75"/>
      <c r="F128" s="76"/>
      <c r="G128" s="77"/>
      <c r="H128" s="66"/>
      <c r="I128" s="66"/>
      <c r="J128" s="66"/>
      <c r="K128" s="66"/>
      <c r="L128" s="66"/>
      <c r="M128" s="66"/>
      <c r="N128" s="66"/>
    </row>
    <row r="129" customFormat="false" ht="15" hidden="false" customHeight="true" outlineLevel="0" collapsed="false">
      <c r="B129" s="119"/>
      <c r="C129" s="79"/>
      <c r="D129" s="82"/>
      <c r="E129" s="75"/>
      <c r="F129" s="76"/>
      <c r="G129" s="77"/>
      <c r="H129" s="66"/>
      <c r="I129" s="66"/>
      <c r="J129" s="66"/>
      <c r="K129" s="66"/>
      <c r="L129" s="66"/>
      <c r="M129" s="66"/>
      <c r="N129" s="66"/>
    </row>
    <row r="130" customFormat="false" ht="15" hidden="false" customHeight="true" outlineLevel="0" collapsed="false">
      <c r="B130" s="119"/>
      <c r="C130" s="78"/>
      <c r="D130" s="82"/>
      <c r="E130" s="75"/>
      <c r="F130" s="76"/>
      <c r="G130" s="77"/>
      <c r="H130" s="66"/>
      <c r="I130" s="66"/>
      <c r="J130" s="66"/>
      <c r="K130" s="66"/>
      <c r="L130" s="66"/>
      <c r="M130" s="66"/>
      <c r="N130" s="66"/>
    </row>
    <row r="131" customFormat="false" ht="15" hidden="false" customHeight="true" outlineLevel="0" collapsed="false">
      <c r="B131" s="121"/>
      <c r="C131" s="84"/>
      <c r="D131" s="104"/>
      <c r="E131" s="105"/>
      <c r="F131" s="87"/>
      <c r="G131" s="88"/>
      <c r="H131" s="66"/>
      <c r="I131" s="66"/>
      <c r="J131" s="66"/>
      <c r="K131" s="66"/>
      <c r="L131" s="66"/>
      <c r="M131" s="66"/>
      <c r="N131" s="66"/>
    </row>
    <row r="132" customFormat="false" ht="15" hidden="false" customHeight="true" outlineLevel="0" collapsed="false">
      <c r="B132" s="118"/>
      <c r="C132" s="89"/>
      <c r="D132" s="122"/>
      <c r="E132" s="70"/>
      <c r="F132" s="71"/>
      <c r="G132" s="72"/>
      <c r="H132" s="66"/>
      <c r="I132" s="66"/>
      <c r="J132" s="66"/>
      <c r="K132" s="66"/>
      <c r="L132" s="66"/>
      <c r="M132" s="66"/>
      <c r="N132" s="66"/>
    </row>
    <row r="133" customFormat="false" ht="15" hidden="false" customHeight="true" outlineLevel="0" collapsed="false">
      <c r="B133" s="123"/>
      <c r="C133" s="89"/>
      <c r="D133" s="124"/>
      <c r="E133" s="75"/>
      <c r="F133" s="76"/>
      <c r="G133" s="77"/>
      <c r="H133" s="66"/>
      <c r="I133" s="66"/>
      <c r="J133" s="66"/>
      <c r="K133" s="66"/>
      <c r="L133" s="66"/>
      <c r="M133" s="66"/>
      <c r="N133" s="66"/>
    </row>
    <row r="134" customFormat="false" ht="15" hidden="false" customHeight="true" outlineLevel="0" collapsed="false">
      <c r="B134" s="123"/>
      <c r="C134" s="89"/>
      <c r="D134" s="124"/>
      <c r="E134" s="75"/>
      <c r="F134" s="76"/>
      <c r="G134" s="77"/>
      <c r="H134" s="66"/>
      <c r="I134" s="66"/>
      <c r="J134" s="66"/>
      <c r="K134" s="66"/>
      <c r="L134" s="66"/>
      <c r="M134" s="66"/>
      <c r="N134" s="66"/>
    </row>
    <row r="135" customFormat="false" ht="15" hidden="false" customHeight="true" outlineLevel="0" collapsed="false">
      <c r="B135" s="123"/>
      <c r="C135" s="89"/>
      <c r="D135" s="124"/>
      <c r="E135" s="75"/>
      <c r="F135" s="76"/>
      <c r="G135" s="77"/>
      <c r="H135" s="66"/>
      <c r="I135" s="66"/>
      <c r="J135" s="66"/>
      <c r="K135" s="66"/>
      <c r="L135" s="66"/>
      <c r="M135" s="66"/>
      <c r="N135" s="66"/>
    </row>
    <row r="136" customFormat="false" ht="15" hidden="false" customHeight="true" outlineLevel="0" collapsed="false">
      <c r="B136" s="123"/>
      <c r="C136" s="89"/>
      <c r="D136" s="124"/>
      <c r="E136" s="75"/>
      <c r="F136" s="76"/>
      <c r="G136" s="77"/>
      <c r="H136" s="66"/>
      <c r="I136" s="66"/>
      <c r="J136" s="66"/>
      <c r="K136" s="66"/>
      <c r="L136" s="66"/>
      <c r="M136" s="66"/>
      <c r="N136" s="66"/>
    </row>
    <row r="137" customFormat="false" ht="15" hidden="false" customHeight="true" outlineLevel="0" collapsed="false">
      <c r="B137" s="123"/>
      <c r="C137" s="89"/>
      <c r="D137" s="124"/>
      <c r="E137" s="75"/>
      <c r="F137" s="76"/>
      <c r="G137" s="77"/>
      <c r="H137" s="66"/>
      <c r="I137" s="66"/>
      <c r="J137" s="66"/>
      <c r="K137" s="66"/>
      <c r="L137" s="66"/>
      <c r="M137" s="66"/>
      <c r="N137" s="66"/>
    </row>
    <row r="138" customFormat="false" ht="15" hidden="false" customHeight="true" outlineLevel="0" collapsed="false">
      <c r="B138" s="123"/>
      <c r="C138" s="89"/>
      <c r="D138" s="124"/>
      <c r="E138" s="75"/>
      <c r="F138" s="76"/>
      <c r="G138" s="77"/>
      <c r="H138" s="66"/>
      <c r="I138" s="66"/>
      <c r="J138" s="66"/>
      <c r="K138" s="66"/>
      <c r="L138" s="66"/>
      <c r="M138" s="66"/>
      <c r="N138" s="66"/>
    </row>
    <row r="139" customFormat="false" ht="15" hidden="false" customHeight="true" outlineLevel="0" collapsed="false">
      <c r="B139" s="123"/>
      <c r="C139" s="89"/>
      <c r="D139" s="93"/>
      <c r="E139" s="75"/>
      <c r="F139" s="76"/>
      <c r="G139" s="77"/>
      <c r="H139" s="66"/>
      <c r="I139" s="66"/>
      <c r="J139" s="66"/>
      <c r="K139" s="66"/>
      <c r="L139" s="66"/>
      <c r="M139" s="66"/>
      <c r="N139" s="66"/>
    </row>
    <row r="140" customFormat="false" ht="15" hidden="false" customHeight="true" outlineLevel="0" collapsed="false">
      <c r="B140" s="123"/>
      <c r="C140" s="89"/>
      <c r="D140" s="93"/>
      <c r="E140" s="75"/>
      <c r="F140" s="76"/>
      <c r="G140" s="77"/>
      <c r="H140" s="66"/>
      <c r="I140" s="66"/>
      <c r="J140" s="66"/>
      <c r="K140" s="66"/>
      <c r="L140" s="66"/>
      <c r="M140" s="66"/>
      <c r="N140" s="66"/>
    </row>
    <row r="141" customFormat="false" ht="15" hidden="false" customHeight="true" outlineLevel="0" collapsed="false">
      <c r="B141" s="123"/>
      <c r="C141" s="89"/>
      <c r="D141" s="93"/>
      <c r="E141" s="75"/>
      <c r="F141" s="76"/>
      <c r="G141" s="77"/>
      <c r="H141" s="66"/>
      <c r="I141" s="66"/>
      <c r="J141" s="66"/>
      <c r="K141" s="66"/>
      <c r="L141" s="66"/>
      <c r="M141" s="66"/>
      <c r="N141" s="66"/>
    </row>
    <row r="142" customFormat="false" ht="15" hidden="false" customHeight="true" outlineLevel="0" collapsed="false">
      <c r="B142" s="123"/>
      <c r="C142" s="94"/>
      <c r="D142" s="93"/>
      <c r="E142" s="75"/>
      <c r="F142" s="76"/>
      <c r="G142" s="77"/>
      <c r="H142" s="66"/>
      <c r="I142" s="66"/>
      <c r="J142" s="66"/>
      <c r="K142" s="66"/>
      <c r="L142" s="66"/>
      <c r="M142" s="66"/>
      <c r="N142" s="66"/>
    </row>
    <row r="143" customFormat="false" ht="15" hidden="false" customHeight="true" outlineLevel="0" collapsed="false">
      <c r="B143" s="123"/>
      <c r="C143" s="95"/>
      <c r="D143" s="93"/>
      <c r="E143" s="75"/>
      <c r="F143" s="76"/>
      <c r="G143" s="77"/>
      <c r="H143" s="66"/>
      <c r="I143" s="66"/>
      <c r="J143" s="66"/>
      <c r="K143" s="66"/>
      <c r="L143" s="66"/>
      <c r="M143" s="66"/>
      <c r="N143" s="66"/>
    </row>
    <row r="144" customFormat="false" ht="15" hidden="false" customHeight="true" outlineLevel="0" collapsed="false">
      <c r="B144" s="123"/>
      <c r="C144" s="94"/>
      <c r="D144" s="96"/>
      <c r="E144" s="75"/>
      <c r="F144" s="76"/>
      <c r="G144" s="77"/>
      <c r="H144" s="66"/>
      <c r="I144" s="66"/>
      <c r="J144" s="66"/>
      <c r="K144" s="66"/>
      <c r="L144" s="66"/>
      <c r="M144" s="66"/>
      <c r="N144" s="66"/>
    </row>
    <row r="145" customFormat="false" ht="15" hidden="false" customHeight="true" outlineLevel="0" collapsed="false">
      <c r="B145" s="123"/>
      <c r="C145" s="95"/>
      <c r="D145" s="96"/>
      <c r="E145" s="75"/>
      <c r="F145" s="76"/>
      <c r="G145" s="77"/>
      <c r="H145" s="66"/>
      <c r="I145" s="66"/>
      <c r="J145" s="66"/>
      <c r="K145" s="66"/>
      <c r="L145" s="66"/>
      <c r="M145" s="66"/>
      <c r="N145" s="66"/>
    </row>
    <row r="146" customFormat="false" ht="15" hidden="false" customHeight="true" outlineLevel="0" collapsed="false">
      <c r="B146" s="123"/>
      <c r="C146" s="94"/>
      <c r="D146" s="96"/>
      <c r="E146" s="75"/>
      <c r="F146" s="76"/>
      <c r="G146" s="77"/>
    </row>
    <row r="147" customFormat="false" ht="15" hidden="false" customHeight="true" outlineLevel="0" collapsed="false">
      <c r="B147" s="125"/>
      <c r="C147" s="126"/>
      <c r="D147" s="127"/>
      <c r="E147" s="105"/>
      <c r="F147" s="87"/>
      <c r="G147" s="88"/>
    </row>
    <row r="148" customFormat="false" ht="15" hidden="false" customHeight="true" outlineLevel="0" collapsed="false">
      <c r="B148" s="118"/>
      <c r="C148" s="128"/>
      <c r="D148" s="106"/>
      <c r="E148" s="107"/>
      <c r="F148" s="108"/>
      <c r="G148" s="72"/>
    </row>
    <row r="149" customFormat="false" ht="15" hidden="false" customHeight="true" outlineLevel="0" collapsed="false">
      <c r="B149" s="119"/>
      <c r="C149" s="129"/>
      <c r="D149" s="130"/>
      <c r="E149" s="110"/>
      <c r="F149" s="92"/>
      <c r="G149" s="77"/>
    </row>
    <row r="150" customFormat="false" ht="15" hidden="false" customHeight="true" outlineLevel="0" collapsed="false">
      <c r="B150" s="119"/>
      <c r="C150" s="129"/>
      <c r="D150" s="109"/>
      <c r="E150" s="110"/>
      <c r="F150" s="92"/>
      <c r="G150" s="77"/>
    </row>
    <row r="151" customFormat="false" ht="15" hidden="false" customHeight="true" outlineLevel="0" collapsed="false">
      <c r="B151" s="119"/>
      <c r="C151" s="129"/>
      <c r="D151" s="130"/>
      <c r="E151" s="110"/>
      <c r="F151" s="92"/>
      <c r="G151" s="77"/>
    </row>
    <row r="152" customFormat="false" ht="15" hidden="false" customHeight="true" outlineLevel="0" collapsed="false">
      <c r="B152" s="119"/>
      <c r="C152" s="129"/>
      <c r="D152" s="109"/>
      <c r="E152" s="110"/>
      <c r="F152" s="92"/>
      <c r="G152" s="77"/>
    </row>
    <row r="153" customFormat="false" ht="15" hidden="false" customHeight="true" outlineLevel="0" collapsed="false">
      <c r="B153" s="119"/>
      <c r="C153" s="129"/>
      <c r="D153" s="131"/>
      <c r="E153" s="110"/>
      <c r="F153" s="92"/>
      <c r="G153" s="77"/>
      <c r="H153" s="131"/>
    </row>
    <row r="154" customFormat="false" ht="15" hidden="false" customHeight="true" outlineLevel="0" collapsed="false">
      <c r="B154" s="119"/>
      <c r="C154" s="129"/>
      <c r="D154" s="109"/>
      <c r="E154" s="110"/>
      <c r="F154" s="92"/>
      <c r="G154" s="77"/>
      <c r="H154" s="109"/>
    </row>
    <row r="155" customFormat="false" ht="15" hidden="false" customHeight="true" outlineLevel="0" collapsed="false">
      <c r="B155" s="119"/>
      <c r="C155" s="129"/>
      <c r="D155" s="131"/>
      <c r="E155" s="110"/>
      <c r="F155" s="92"/>
      <c r="G155" s="77"/>
      <c r="H155" s="131"/>
    </row>
    <row r="156" customFormat="false" ht="15" hidden="false" customHeight="true" outlineLevel="0" collapsed="false">
      <c r="B156" s="119"/>
      <c r="C156" s="129"/>
      <c r="D156" s="109"/>
      <c r="E156" s="110"/>
      <c r="F156" s="92"/>
      <c r="G156" s="77"/>
    </row>
    <row r="157" customFormat="false" ht="15" hidden="false" customHeight="true" outlineLevel="0" collapsed="false">
      <c r="B157" s="119"/>
      <c r="C157" s="129"/>
      <c r="D157" s="109"/>
      <c r="E157" s="110"/>
      <c r="F157" s="92"/>
      <c r="G157" s="77"/>
    </row>
    <row r="158" customFormat="false" ht="15" hidden="false" customHeight="true" outlineLevel="0" collapsed="false">
      <c r="B158" s="119"/>
      <c r="C158" s="129"/>
      <c r="D158" s="109"/>
      <c r="E158" s="110"/>
      <c r="F158" s="92"/>
      <c r="G158" s="77"/>
    </row>
    <row r="159" customFormat="false" ht="15" hidden="false" customHeight="true" outlineLevel="0" collapsed="false">
      <c r="B159" s="119"/>
      <c r="C159" s="95"/>
      <c r="D159" s="109"/>
      <c r="E159" s="110"/>
      <c r="F159" s="92"/>
      <c r="G159" s="77"/>
    </row>
    <row r="160" customFormat="false" ht="15" hidden="false" customHeight="true" outlineLevel="0" collapsed="false">
      <c r="B160" s="119"/>
      <c r="C160" s="94"/>
      <c r="D160" s="109"/>
      <c r="E160" s="110"/>
      <c r="F160" s="92"/>
      <c r="G160" s="77"/>
    </row>
    <row r="161" customFormat="false" ht="15" hidden="false" customHeight="true" outlineLevel="0" collapsed="false">
      <c r="B161" s="119"/>
      <c r="C161" s="95"/>
      <c r="D161" s="109"/>
      <c r="E161" s="110"/>
      <c r="F161" s="92"/>
      <c r="G161" s="77"/>
    </row>
    <row r="162" customFormat="false" ht="15" hidden="false" customHeight="true" outlineLevel="0" collapsed="false">
      <c r="B162" s="119"/>
      <c r="C162" s="94"/>
      <c r="D162" s="109"/>
      <c r="E162" s="110"/>
      <c r="F162" s="92"/>
      <c r="G162" s="77"/>
    </row>
    <row r="163" customFormat="false" ht="15" hidden="false" customHeight="true" outlineLevel="0" collapsed="false">
      <c r="B163" s="121"/>
      <c r="C163" s="97"/>
      <c r="D163" s="109"/>
      <c r="E163" s="115"/>
      <c r="F163" s="116"/>
      <c r="G163" s="100"/>
    </row>
    <row r="164" customFormat="false" ht="15" hidden="false" customHeight="true" outlineLevel="0" collapsed="false">
      <c r="B164" s="123"/>
      <c r="C164" s="128"/>
      <c r="D164" s="106"/>
      <c r="E164" s="132"/>
      <c r="F164" s="102"/>
      <c r="G164" s="103"/>
    </row>
    <row r="165" customFormat="false" ht="15" hidden="false" customHeight="true" outlineLevel="0" collapsed="false">
      <c r="B165" s="123"/>
      <c r="C165" s="129"/>
      <c r="D165" s="130"/>
      <c r="E165" s="110"/>
      <c r="F165" s="92"/>
      <c r="G165" s="77"/>
    </row>
    <row r="166" customFormat="false" ht="15" hidden="false" customHeight="true" outlineLevel="0" collapsed="false">
      <c r="B166" s="123"/>
      <c r="C166" s="129"/>
      <c r="D166" s="109"/>
      <c r="E166" s="110"/>
      <c r="F166" s="92"/>
      <c r="G166" s="77"/>
    </row>
    <row r="167" customFormat="false" ht="15" hidden="false" customHeight="true" outlineLevel="0" collapsed="false">
      <c r="B167" s="123"/>
      <c r="C167" s="129"/>
      <c r="D167" s="130"/>
      <c r="E167" s="110"/>
      <c r="F167" s="92"/>
      <c r="G167" s="77"/>
    </row>
    <row r="168" customFormat="false" ht="15" hidden="false" customHeight="true" outlineLevel="0" collapsed="false">
      <c r="B168" s="123"/>
      <c r="C168" s="129"/>
      <c r="D168" s="109"/>
      <c r="E168" s="110"/>
      <c r="F168" s="92"/>
      <c r="G168" s="77"/>
    </row>
    <row r="169" customFormat="false" ht="15" hidden="false" customHeight="true" outlineLevel="0" collapsed="false">
      <c r="B169" s="123"/>
      <c r="C169" s="129"/>
      <c r="D169" s="131"/>
      <c r="E169" s="110"/>
      <c r="F169" s="92"/>
      <c r="G169" s="77"/>
      <c r="H169" s="131"/>
    </row>
    <row r="170" customFormat="false" ht="15" hidden="false" customHeight="true" outlineLevel="0" collapsed="false">
      <c r="B170" s="123"/>
      <c r="C170" s="129"/>
      <c r="D170" s="109"/>
      <c r="E170" s="110"/>
      <c r="F170" s="92"/>
      <c r="G170" s="77"/>
      <c r="H170" s="109"/>
    </row>
    <row r="171" customFormat="false" ht="15" hidden="false" customHeight="true" outlineLevel="0" collapsed="false">
      <c r="B171" s="123"/>
      <c r="C171" s="129"/>
      <c r="D171" s="131"/>
      <c r="E171" s="110"/>
      <c r="F171" s="92"/>
      <c r="G171" s="77"/>
      <c r="H171" s="131"/>
    </row>
    <row r="172" customFormat="false" ht="15" hidden="false" customHeight="true" outlineLevel="0" collapsed="false">
      <c r="B172" s="123"/>
      <c r="C172" s="129"/>
      <c r="D172" s="109"/>
      <c r="E172" s="110"/>
      <c r="F172" s="92"/>
      <c r="G172" s="77"/>
    </row>
    <row r="173" customFormat="false" ht="15" hidden="false" customHeight="true" outlineLevel="0" collapsed="false">
      <c r="B173" s="123"/>
      <c r="C173" s="129"/>
      <c r="D173" s="109"/>
      <c r="E173" s="110"/>
      <c r="F173" s="92"/>
      <c r="G173" s="77"/>
    </row>
    <row r="174" customFormat="false" ht="15" hidden="false" customHeight="true" outlineLevel="0" collapsed="false">
      <c r="B174" s="123"/>
      <c r="C174" s="129"/>
      <c r="D174" s="109"/>
      <c r="E174" s="110"/>
      <c r="F174" s="92"/>
      <c r="G174" s="77"/>
    </row>
    <row r="175" customFormat="false" ht="15" hidden="false" customHeight="true" outlineLevel="0" collapsed="false">
      <c r="B175" s="123"/>
      <c r="C175" s="95"/>
      <c r="D175" s="109"/>
      <c r="E175" s="110"/>
      <c r="F175" s="92"/>
      <c r="G175" s="77"/>
    </row>
    <row r="176" customFormat="false" ht="15" hidden="false" customHeight="true" outlineLevel="0" collapsed="false">
      <c r="B176" s="123"/>
      <c r="C176" s="94"/>
      <c r="D176" s="109"/>
      <c r="E176" s="110"/>
      <c r="F176" s="92"/>
      <c r="G176" s="77"/>
    </row>
    <row r="177" customFormat="false" ht="15" hidden="false" customHeight="true" outlineLevel="0" collapsed="false">
      <c r="B177" s="123"/>
      <c r="C177" s="95"/>
      <c r="D177" s="109"/>
      <c r="E177" s="110"/>
      <c r="F177" s="92"/>
      <c r="G177" s="77"/>
    </row>
    <row r="178" customFormat="false" ht="15" hidden="false" customHeight="true" outlineLevel="0" collapsed="false">
      <c r="B178" s="123"/>
      <c r="C178" s="94"/>
      <c r="D178" s="109"/>
      <c r="E178" s="110"/>
      <c r="F178" s="92"/>
      <c r="G178" s="77"/>
    </row>
    <row r="179" customFormat="false" ht="15" hidden="false" customHeight="true" outlineLevel="0" collapsed="false">
      <c r="B179" s="121"/>
      <c r="C179" s="97"/>
      <c r="D179" s="133"/>
      <c r="E179" s="115"/>
      <c r="F179" s="116"/>
      <c r="G179" s="100"/>
    </row>
    <row r="180" customFormat="false" ht="15" hidden="false" customHeight="true" outlineLevel="0" collapsed="false">
      <c r="B180" s="123"/>
      <c r="C180" s="128"/>
      <c r="D180" s="106"/>
      <c r="E180" s="132"/>
      <c r="F180" s="102"/>
      <c r="G180" s="103"/>
    </row>
    <row r="181" customFormat="false" ht="15" hidden="false" customHeight="true" outlineLevel="0" collapsed="false">
      <c r="B181" s="123"/>
      <c r="C181" s="129"/>
      <c r="D181" s="130"/>
      <c r="E181" s="110"/>
      <c r="F181" s="92"/>
      <c r="G181" s="77"/>
    </row>
    <row r="182" customFormat="false" ht="15" hidden="false" customHeight="true" outlineLevel="0" collapsed="false">
      <c r="B182" s="123"/>
      <c r="C182" s="129"/>
      <c r="D182" s="109"/>
      <c r="E182" s="110"/>
      <c r="F182" s="92"/>
      <c r="G182" s="77"/>
    </row>
    <row r="183" customFormat="false" ht="15" hidden="false" customHeight="true" outlineLevel="0" collapsed="false">
      <c r="B183" s="123"/>
      <c r="C183" s="129"/>
      <c r="D183" s="130"/>
      <c r="E183" s="110"/>
      <c r="F183" s="92"/>
      <c r="G183" s="77"/>
    </row>
    <row r="184" customFormat="false" ht="15" hidden="false" customHeight="true" outlineLevel="0" collapsed="false">
      <c r="B184" s="123"/>
      <c r="C184" s="129"/>
      <c r="D184" s="109"/>
      <c r="E184" s="110"/>
      <c r="F184" s="92"/>
      <c r="G184" s="77"/>
    </row>
    <row r="185" customFormat="false" ht="15" hidden="false" customHeight="true" outlineLevel="0" collapsed="false">
      <c r="B185" s="123"/>
      <c r="C185" s="129"/>
      <c r="D185" s="131"/>
      <c r="E185" s="110"/>
      <c r="F185" s="92"/>
      <c r="G185" s="77"/>
      <c r="H185" s="131"/>
    </row>
    <row r="186" customFormat="false" ht="15" hidden="false" customHeight="true" outlineLevel="0" collapsed="false">
      <c r="B186" s="123"/>
      <c r="C186" s="129"/>
      <c r="D186" s="109"/>
      <c r="E186" s="110"/>
      <c r="F186" s="92"/>
      <c r="G186" s="77"/>
      <c r="H186" s="109"/>
    </row>
    <row r="187" customFormat="false" ht="15" hidden="false" customHeight="true" outlineLevel="0" collapsed="false">
      <c r="B187" s="123"/>
      <c r="C187" s="129"/>
      <c r="D187" s="131"/>
      <c r="E187" s="110"/>
      <c r="F187" s="92"/>
      <c r="G187" s="77"/>
      <c r="H187" s="131"/>
    </row>
    <row r="188" customFormat="false" ht="15" hidden="false" customHeight="true" outlineLevel="0" collapsed="false">
      <c r="B188" s="123"/>
      <c r="C188" s="129"/>
      <c r="D188" s="109"/>
      <c r="E188" s="110"/>
      <c r="F188" s="92"/>
      <c r="G188" s="77"/>
    </row>
    <row r="189" customFormat="false" ht="15" hidden="false" customHeight="true" outlineLevel="0" collapsed="false">
      <c r="B189" s="123"/>
      <c r="C189" s="129"/>
      <c r="D189" s="109"/>
      <c r="E189" s="110"/>
      <c r="F189" s="92"/>
      <c r="G189" s="77"/>
    </row>
    <row r="190" customFormat="false" ht="15" hidden="false" customHeight="true" outlineLevel="0" collapsed="false">
      <c r="B190" s="123"/>
      <c r="C190" s="129"/>
      <c r="D190" s="109"/>
      <c r="E190" s="110"/>
      <c r="F190" s="92"/>
      <c r="G190" s="77"/>
    </row>
    <row r="191" customFormat="false" ht="15" hidden="false" customHeight="true" outlineLevel="0" collapsed="false">
      <c r="B191" s="123"/>
      <c r="C191" s="95"/>
      <c r="D191" s="109"/>
      <c r="E191" s="110"/>
      <c r="F191" s="92"/>
      <c r="G191" s="77"/>
    </row>
    <row r="192" customFormat="false" ht="15" hidden="false" customHeight="true" outlineLevel="0" collapsed="false">
      <c r="B192" s="123"/>
      <c r="C192" s="94"/>
      <c r="D192" s="109"/>
      <c r="E192" s="110"/>
      <c r="F192" s="92"/>
      <c r="G192" s="77"/>
    </row>
    <row r="193" customFormat="false" ht="15" hidden="false" customHeight="true" outlineLevel="0" collapsed="false">
      <c r="B193" s="123"/>
      <c r="C193" s="95"/>
      <c r="D193" s="109"/>
      <c r="E193" s="110"/>
      <c r="F193" s="92"/>
      <c r="G193" s="77"/>
    </row>
    <row r="194" customFormat="false" ht="15" hidden="false" customHeight="true" outlineLevel="0" collapsed="false">
      <c r="B194" s="123"/>
      <c r="C194" s="94"/>
      <c r="D194" s="109"/>
      <c r="E194" s="110"/>
      <c r="F194" s="92"/>
      <c r="G194" s="77"/>
    </row>
    <row r="195" customFormat="false" ht="15" hidden="false" customHeight="true" outlineLevel="0" collapsed="false">
      <c r="B195" s="121"/>
      <c r="C195" s="97"/>
      <c r="D195" s="134"/>
      <c r="E195" s="115"/>
      <c r="F195" s="116"/>
      <c r="G195" s="100"/>
    </row>
    <row r="196" customFormat="false" ht="15" hidden="false" customHeight="true" outlineLevel="0" collapsed="false">
      <c r="B196" s="123"/>
      <c r="C196" s="128"/>
      <c r="D196" s="106"/>
      <c r="E196" s="132"/>
      <c r="F196" s="102"/>
      <c r="G196" s="103"/>
    </row>
    <row r="197" customFormat="false" ht="15" hidden="false" customHeight="true" outlineLevel="0" collapsed="false">
      <c r="B197" s="123"/>
      <c r="C197" s="129"/>
      <c r="D197" s="135"/>
      <c r="E197" s="110"/>
      <c r="F197" s="92"/>
      <c r="G197" s="77"/>
    </row>
    <row r="198" customFormat="false" ht="15" hidden="false" customHeight="true" outlineLevel="0" collapsed="false">
      <c r="B198" s="123"/>
      <c r="C198" s="129"/>
      <c r="D198" s="109"/>
      <c r="E198" s="110"/>
      <c r="F198" s="92"/>
      <c r="G198" s="77"/>
    </row>
    <row r="199" customFormat="false" ht="15" hidden="false" customHeight="true" outlineLevel="0" collapsed="false">
      <c r="B199" s="123"/>
      <c r="C199" s="129"/>
      <c r="D199" s="135"/>
      <c r="E199" s="110"/>
      <c r="F199" s="92"/>
      <c r="G199" s="77"/>
    </row>
    <row r="200" customFormat="false" ht="15" hidden="false" customHeight="true" outlineLevel="0" collapsed="false">
      <c r="B200" s="123"/>
      <c r="C200" s="129"/>
      <c r="D200" s="109"/>
      <c r="E200" s="110"/>
      <c r="F200" s="92"/>
      <c r="G200" s="77"/>
    </row>
    <row r="201" customFormat="false" ht="15" hidden="false" customHeight="true" outlineLevel="0" collapsed="false">
      <c r="B201" s="123"/>
      <c r="C201" s="129"/>
      <c r="D201" s="135"/>
      <c r="E201" s="110"/>
      <c r="F201" s="92"/>
      <c r="G201" s="77"/>
    </row>
    <row r="202" customFormat="false" ht="15" hidden="false" customHeight="true" outlineLevel="0" collapsed="false">
      <c r="B202" s="123"/>
      <c r="C202" s="129"/>
      <c r="D202" s="109"/>
      <c r="E202" s="110"/>
      <c r="F202" s="92"/>
      <c r="G202" s="77"/>
    </row>
    <row r="203" customFormat="false" ht="15" hidden="false" customHeight="true" outlineLevel="0" collapsed="false">
      <c r="B203" s="123"/>
      <c r="C203" s="129"/>
      <c r="D203" s="135"/>
      <c r="E203" s="110"/>
      <c r="F203" s="92"/>
      <c r="G203" s="77"/>
    </row>
    <row r="204" customFormat="false" ht="15" hidden="false" customHeight="true" outlineLevel="0" collapsed="false">
      <c r="B204" s="123"/>
      <c r="C204" s="129"/>
      <c r="D204" s="109"/>
      <c r="E204" s="110"/>
      <c r="F204" s="92"/>
      <c r="G204" s="77"/>
    </row>
    <row r="205" customFormat="false" ht="15" hidden="false" customHeight="true" outlineLevel="0" collapsed="false">
      <c r="B205" s="123"/>
      <c r="C205" s="129"/>
      <c r="D205" s="109"/>
      <c r="E205" s="110"/>
      <c r="F205" s="92"/>
      <c r="G205" s="77"/>
    </row>
    <row r="206" customFormat="false" ht="15" hidden="false" customHeight="true" outlineLevel="0" collapsed="false">
      <c r="B206" s="123"/>
      <c r="C206" s="129"/>
      <c r="D206" s="109"/>
      <c r="E206" s="110"/>
      <c r="F206" s="92"/>
      <c r="G206" s="77"/>
    </row>
    <row r="207" customFormat="false" ht="15" hidden="false" customHeight="true" outlineLevel="0" collapsed="false">
      <c r="B207" s="123"/>
      <c r="C207" s="95"/>
      <c r="D207" s="109"/>
      <c r="E207" s="110"/>
      <c r="F207" s="92"/>
      <c r="G207" s="77"/>
    </row>
    <row r="208" customFormat="false" ht="15" hidden="false" customHeight="true" outlineLevel="0" collapsed="false">
      <c r="B208" s="123"/>
      <c r="C208" s="94"/>
      <c r="D208" s="109"/>
      <c r="E208" s="110"/>
      <c r="F208" s="92"/>
      <c r="G208" s="77"/>
    </row>
    <row r="209" customFormat="false" ht="15" hidden="false" customHeight="true" outlineLevel="0" collapsed="false">
      <c r="B209" s="123"/>
      <c r="C209" s="95"/>
      <c r="D209" s="109"/>
      <c r="E209" s="110"/>
      <c r="F209" s="92"/>
      <c r="G209" s="77"/>
    </row>
    <row r="210" customFormat="false" ht="15" hidden="false" customHeight="true" outlineLevel="0" collapsed="false">
      <c r="B210" s="123"/>
      <c r="C210" s="94"/>
      <c r="D210" s="109"/>
      <c r="E210" s="110"/>
      <c r="F210" s="92"/>
      <c r="G210" s="77"/>
    </row>
    <row r="211" customFormat="false" ht="15" hidden="false" customHeight="true" outlineLevel="0" collapsed="false">
      <c r="B211" s="121"/>
      <c r="C211" s="97"/>
      <c r="D211" s="133"/>
      <c r="E211" s="115"/>
      <c r="F211" s="116"/>
      <c r="G211" s="100"/>
    </row>
  </sheetData>
  <conditionalFormatting sqref="B3:C114 C116:C211">
    <cfRule type="cellIs" priority="2" operator="equal" aboveAverage="0" equalAverage="0" bottom="0" percent="0" rank="0" text="" dxfId="0">
      <formula>"Y"</formula>
    </cfRule>
    <cfRule type="cellIs" priority="3" operator="equal" aboveAverage="0" equalAverage="0" bottom="0" percent="0" rank="0" text="" dxfId="1">
      <formula>"X"</formula>
    </cfRule>
    <cfRule type="cellIs" priority="4" operator="equal" aboveAverage="0" equalAverage="0" bottom="0" percent="0" rank="0" text="" dxfId="2">
      <formula>"SPARE"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R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9.00390625" defaultRowHeight="11.25" customHeight="false" zeroHeight="false" outlineLevelRow="0" outlineLevelCol="0"/>
  <cols>
    <col collapsed="false" customWidth="false" hidden="false" outlineLevel="0" max="3" min="1" style="63" width="9"/>
    <col collapsed="false" customWidth="true" hidden="false" outlineLevel="0" max="4" min="4" style="63" width="19.37"/>
    <col collapsed="false" customWidth="true" hidden="false" outlineLevel="0" max="5" min="5" style="63" width="31.14"/>
    <col collapsed="false" customWidth="false" hidden="false" outlineLevel="0" max="9" min="6" style="63" width="9"/>
    <col collapsed="false" customWidth="true" hidden="false" outlineLevel="0" max="10" min="10" style="63" width="49.52"/>
    <col collapsed="false" customWidth="false" hidden="false" outlineLevel="0" max="16384" min="11" style="63" width="9"/>
  </cols>
  <sheetData>
    <row r="1" customFormat="false" ht="11.25" hidden="false" customHeight="true" outlineLevel="0" collapsed="false">
      <c r="B1" s="136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66"/>
      <c r="O1" s="66"/>
      <c r="P1" s="66"/>
      <c r="Q1" s="66"/>
      <c r="R1" s="66"/>
    </row>
    <row r="2" customFormat="false" ht="13.5" hidden="false" customHeight="true" outlineLevel="0" collapsed="false">
      <c r="B2" s="138"/>
      <c r="C2" s="139"/>
      <c r="D2" s="138" t="s">
        <v>414</v>
      </c>
      <c r="E2" s="138"/>
      <c r="F2" s="140" t="s">
        <v>415</v>
      </c>
      <c r="G2" s="140" t="s">
        <v>416</v>
      </c>
      <c r="H2" s="140" t="s">
        <v>417</v>
      </c>
      <c r="I2" s="140" t="s">
        <v>418</v>
      </c>
      <c r="J2" s="140" t="s">
        <v>11</v>
      </c>
      <c r="K2" s="140" t="s">
        <v>419</v>
      </c>
      <c r="L2" s="140" t="s">
        <v>63</v>
      </c>
      <c r="M2" s="66"/>
      <c r="N2" s="66"/>
      <c r="O2" s="18" t="s">
        <v>56</v>
      </c>
      <c r="P2" s="18" t="s">
        <v>107</v>
      </c>
      <c r="Q2" s="18" t="s">
        <v>57</v>
      </c>
      <c r="R2" s="18" t="s">
        <v>58</v>
      </c>
    </row>
    <row r="3" customFormat="false" ht="13.5" hidden="false" customHeight="true" outlineLevel="0" collapsed="false">
      <c r="B3" s="141" t="s">
        <v>420</v>
      </c>
      <c r="C3" s="139" t="n">
        <v>1</v>
      </c>
      <c r="D3" s="142" t="s">
        <v>421</v>
      </c>
      <c r="E3" s="142" t="s">
        <v>422</v>
      </c>
      <c r="F3" s="142"/>
      <c r="G3" s="142"/>
      <c r="H3" s="142"/>
      <c r="I3" s="142"/>
      <c r="J3" s="143" t="s">
        <v>423</v>
      </c>
      <c r="K3" s="144"/>
      <c r="L3" s="145"/>
      <c r="M3" s="66"/>
      <c r="N3" s="66"/>
      <c r="O3" s="18" t="n">
        <f aca="false">COUNTIF(L3:L15, "*완료*")</f>
        <v>0</v>
      </c>
      <c r="P3" s="18" t="n">
        <f aca="false">COUNTIF(L3:L15, "*불필요*")</f>
        <v>0</v>
      </c>
      <c r="Q3" s="18" t="n">
        <f aca="false">COUNTA(D3:D15)</f>
        <v>1</v>
      </c>
      <c r="R3" s="52" t="n">
        <f aca="false">(O3+P3)/Q3</f>
        <v>0</v>
      </c>
    </row>
    <row r="4" customFormat="false" ht="11.25" hidden="false" customHeight="true" outlineLevel="0" collapsed="false">
      <c r="B4" s="141"/>
      <c r="C4" s="139" t="n">
        <v>2</v>
      </c>
      <c r="D4" s="142"/>
      <c r="E4" s="142"/>
      <c r="F4" s="142"/>
      <c r="G4" s="142"/>
      <c r="H4" s="142"/>
      <c r="I4" s="142"/>
      <c r="J4" s="142"/>
      <c r="K4" s="144"/>
      <c r="L4" s="145"/>
      <c r="M4" s="66"/>
      <c r="N4" s="66"/>
      <c r="O4" s="66"/>
      <c r="P4" s="66"/>
      <c r="Q4" s="66"/>
      <c r="R4" s="66"/>
    </row>
    <row r="5" customFormat="false" ht="11.25" hidden="false" customHeight="true" outlineLevel="0" collapsed="false">
      <c r="B5" s="141"/>
      <c r="C5" s="139" t="n">
        <v>3</v>
      </c>
      <c r="D5" s="142"/>
      <c r="E5" s="142"/>
      <c r="F5" s="142"/>
      <c r="G5" s="142"/>
      <c r="H5" s="142"/>
      <c r="I5" s="142"/>
      <c r="J5" s="142"/>
      <c r="K5" s="144"/>
      <c r="L5" s="145"/>
      <c r="M5" s="66"/>
      <c r="N5" s="66"/>
      <c r="O5" s="66"/>
      <c r="P5" s="66"/>
      <c r="Q5" s="66"/>
      <c r="R5" s="66"/>
    </row>
    <row r="6" customFormat="false" ht="11.25" hidden="false" customHeight="true" outlineLevel="0" collapsed="false">
      <c r="B6" s="141"/>
      <c r="C6" s="139" t="n">
        <v>4</v>
      </c>
      <c r="D6" s="142"/>
      <c r="E6" s="142"/>
      <c r="F6" s="142"/>
      <c r="G6" s="142"/>
      <c r="H6" s="142"/>
      <c r="I6" s="142"/>
      <c r="J6" s="142"/>
      <c r="K6" s="144"/>
      <c r="L6" s="145"/>
      <c r="M6" s="66"/>
      <c r="N6" s="66"/>
      <c r="O6" s="66"/>
      <c r="P6" s="66"/>
      <c r="Q6" s="66"/>
      <c r="R6" s="66"/>
    </row>
    <row r="7" customFormat="false" ht="11.25" hidden="false" customHeight="true" outlineLevel="0" collapsed="false">
      <c r="B7" s="141"/>
      <c r="C7" s="139" t="n">
        <v>5</v>
      </c>
      <c r="D7" s="142"/>
      <c r="E7" s="142"/>
      <c r="F7" s="142"/>
      <c r="G7" s="142"/>
      <c r="H7" s="142"/>
      <c r="I7" s="142"/>
      <c r="J7" s="142"/>
      <c r="K7" s="144"/>
      <c r="L7" s="145"/>
      <c r="M7" s="66"/>
      <c r="N7" s="66"/>
      <c r="O7" s="66"/>
      <c r="P7" s="66"/>
      <c r="Q7" s="66"/>
      <c r="R7" s="66"/>
    </row>
    <row r="8" customFormat="false" ht="18.75" hidden="false" customHeight="true" outlineLevel="0" collapsed="false">
      <c r="B8" s="141"/>
      <c r="C8" s="139" t="n">
        <v>6</v>
      </c>
      <c r="D8" s="142"/>
      <c r="E8" s="142"/>
      <c r="F8" s="142"/>
      <c r="G8" s="142"/>
      <c r="H8" s="142"/>
      <c r="I8" s="142"/>
      <c r="J8" s="142"/>
      <c r="K8" s="144"/>
      <c r="L8" s="145"/>
      <c r="M8" s="66"/>
      <c r="N8" s="66"/>
      <c r="O8" s="66"/>
      <c r="P8" s="66"/>
      <c r="Q8" s="66"/>
      <c r="R8" s="66"/>
    </row>
    <row r="9" customFormat="false" ht="21" hidden="false" customHeight="true" outlineLevel="0" collapsed="false">
      <c r="B9" s="141"/>
      <c r="C9" s="139" t="n">
        <v>7</v>
      </c>
      <c r="D9" s="142"/>
      <c r="E9" s="142"/>
      <c r="F9" s="142"/>
      <c r="G9" s="142"/>
      <c r="H9" s="142"/>
      <c r="I9" s="142"/>
      <c r="J9" s="142"/>
      <c r="K9" s="144"/>
      <c r="L9" s="145"/>
      <c r="M9" s="66"/>
      <c r="N9" s="66"/>
      <c r="O9" s="66"/>
      <c r="P9" s="66"/>
      <c r="Q9" s="66"/>
      <c r="R9" s="66"/>
    </row>
    <row r="10" customFormat="false" ht="11.25" hidden="false" customHeight="true" outlineLevel="0" collapsed="false">
      <c r="B10" s="141"/>
      <c r="C10" s="139" t="n">
        <v>8</v>
      </c>
      <c r="D10" s="142"/>
      <c r="E10" s="142"/>
      <c r="F10" s="142"/>
      <c r="G10" s="142"/>
      <c r="H10" s="142"/>
      <c r="I10" s="142"/>
      <c r="J10" s="142"/>
      <c r="K10" s="144"/>
      <c r="L10" s="145"/>
      <c r="M10" s="66"/>
      <c r="N10" s="66"/>
      <c r="O10" s="66"/>
      <c r="P10" s="66"/>
      <c r="Q10" s="66"/>
      <c r="R10" s="66"/>
    </row>
    <row r="11" customFormat="false" ht="11.25" hidden="false" customHeight="true" outlineLevel="0" collapsed="false">
      <c r="B11" s="141"/>
      <c r="C11" s="139" t="n">
        <v>9</v>
      </c>
      <c r="D11" s="142"/>
      <c r="E11" s="142"/>
      <c r="F11" s="142"/>
      <c r="G11" s="142"/>
      <c r="H11" s="142"/>
      <c r="I11" s="142"/>
      <c r="J11" s="142"/>
      <c r="K11" s="144"/>
      <c r="L11" s="145"/>
      <c r="M11" s="66"/>
      <c r="N11" s="66"/>
      <c r="O11" s="66"/>
      <c r="P11" s="66"/>
      <c r="Q11" s="66"/>
      <c r="R11" s="66"/>
    </row>
    <row r="12" customFormat="false" ht="11.25" hidden="false" customHeight="true" outlineLevel="0" collapsed="false">
      <c r="B12" s="141"/>
      <c r="C12" s="139" t="n">
        <v>10</v>
      </c>
      <c r="D12" s="142"/>
      <c r="E12" s="142"/>
      <c r="F12" s="142"/>
      <c r="G12" s="142"/>
      <c r="H12" s="142"/>
      <c r="I12" s="142"/>
      <c r="J12" s="142"/>
      <c r="K12" s="144"/>
      <c r="L12" s="145"/>
      <c r="M12" s="66"/>
      <c r="N12" s="66"/>
      <c r="O12" s="66"/>
      <c r="P12" s="66"/>
      <c r="Q12" s="66"/>
      <c r="R12" s="66"/>
    </row>
    <row r="13" customFormat="false" ht="11.25" hidden="false" customHeight="true" outlineLevel="0" collapsed="false">
      <c r="B13" s="141"/>
      <c r="C13" s="139" t="n">
        <v>11</v>
      </c>
      <c r="D13" s="142"/>
      <c r="E13" s="142"/>
      <c r="F13" s="142"/>
      <c r="G13" s="142"/>
      <c r="H13" s="142"/>
      <c r="I13" s="142"/>
      <c r="J13" s="142"/>
      <c r="K13" s="144"/>
      <c r="L13" s="145"/>
      <c r="M13" s="66"/>
      <c r="N13" s="66"/>
      <c r="O13" s="66"/>
      <c r="P13" s="66"/>
      <c r="Q13" s="66"/>
      <c r="R13" s="66"/>
    </row>
    <row r="14" customFormat="false" ht="10.5" hidden="false" customHeight="true" outlineLevel="0" collapsed="false">
      <c r="B14" s="141"/>
      <c r="C14" s="139" t="n">
        <v>12</v>
      </c>
      <c r="D14" s="142"/>
      <c r="E14" s="142"/>
      <c r="F14" s="142"/>
      <c r="G14" s="142"/>
      <c r="H14" s="142"/>
      <c r="I14" s="142"/>
      <c r="J14" s="142"/>
      <c r="K14" s="144"/>
      <c r="L14" s="145"/>
      <c r="M14" s="66"/>
      <c r="N14" s="66"/>
      <c r="O14" s="66"/>
      <c r="P14" s="66"/>
      <c r="Q14" s="66"/>
      <c r="R14" s="66"/>
    </row>
  </sheetData>
  <mergeCells count="2">
    <mergeCell ref="C1:M1"/>
    <mergeCell ref="B3:B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N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4" activeCellId="0" sqref="K14"/>
    </sheetView>
  </sheetViews>
  <sheetFormatPr defaultColWidth="9.00390625" defaultRowHeight="12.75" customHeight="false" zeroHeight="false" outlineLevelRow="0" outlineLevelCol="0"/>
  <cols>
    <col collapsed="false" customWidth="false" hidden="false" outlineLevel="0" max="2" min="1" style="14" width="9"/>
    <col collapsed="false" customWidth="true" hidden="false" outlineLevel="0" max="3" min="3" style="14" width="24.37"/>
    <col collapsed="false" customWidth="false" hidden="false" outlineLevel="0" max="4" min="4" style="14" width="9"/>
    <col collapsed="false" customWidth="true" hidden="false" outlineLevel="0" max="5" min="5" style="14" width="24.5"/>
    <col collapsed="false" customWidth="true" hidden="false" outlineLevel="0" max="6" min="6" style="14" width="28.41"/>
    <col collapsed="false" customWidth="true" hidden="false" outlineLevel="0" max="7" min="7" style="14" width="5.97"/>
    <col collapsed="false" customWidth="false" hidden="false" outlineLevel="0" max="9" min="8" style="14" width="9"/>
    <col collapsed="false" customWidth="true" hidden="false" outlineLevel="0" max="12" min="10" style="14" width="9.12"/>
    <col collapsed="false" customWidth="true" hidden="false" outlineLevel="0" max="13" min="13" style="14" width="9.25"/>
    <col collapsed="false" customWidth="false" hidden="false" outlineLevel="0" max="16384" min="14" style="14" width="9"/>
  </cols>
  <sheetData>
    <row r="1" customFormat="false" ht="13.5" hidden="false" customHeight="true" outlineLevel="0" collapsed="false">
      <c r="B1" s="146" t="s">
        <v>424</v>
      </c>
      <c r="C1" s="146" t="s">
        <v>425</v>
      </c>
      <c r="D1" s="146" t="s">
        <v>426</v>
      </c>
      <c r="E1" s="146" t="s">
        <v>427</v>
      </c>
      <c r="F1" s="146" t="s">
        <v>11</v>
      </c>
      <c r="G1" s="146" t="s">
        <v>63</v>
      </c>
      <c r="H1" s="16"/>
      <c r="I1" s="16"/>
      <c r="J1" s="18" t="s">
        <v>56</v>
      </c>
      <c r="K1" s="18" t="s">
        <v>107</v>
      </c>
      <c r="L1" s="18" t="s">
        <v>57</v>
      </c>
      <c r="M1" s="18" t="s">
        <v>58</v>
      </c>
      <c r="N1" s="16"/>
    </row>
    <row r="2" customFormat="false" ht="13.5" hidden="false" customHeight="true" outlineLevel="0" collapsed="false">
      <c r="B2" s="22" t="n">
        <v>1</v>
      </c>
      <c r="C2" s="22" t="s">
        <v>428</v>
      </c>
      <c r="D2" s="22" t="s">
        <v>429</v>
      </c>
      <c r="E2" s="22"/>
      <c r="F2" s="22" t="s">
        <v>430</v>
      </c>
      <c r="G2" s="22"/>
      <c r="H2" s="16"/>
      <c r="I2" s="16"/>
      <c r="J2" s="18" t="n">
        <f aca="false">COUNTIF(G:G, "*완료*")</f>
        <v>0</v>
      </c>
      <c r="K2" s="18" t="n">
        <f aca="false">COUNTIF(G:G, "*불필요*")</f>
        <v>0</v>
      </c>
      <c r="L2" s="18" t="n">
        <f aca="false">COUNTA(D2:D75)</f>
        <v>4</v>
      </c>
      <c r="M2" s="52" t="n">
        <f aca="false">(J2+K2)/L2</f>
        <v>0</v>
      </c>
      <c r="N2" s="16"/>
    </row>
    <row r="3" customFormat="false" ht="12.75" hidden="false" customHeight="true" outlineLevel="0" collapsed="false">
      <c r="B3" s="22" t="n">
        <v>2</v>
      </c>
      <c r="C3" s="22" t="s">
        <v>82</v>
      </c>
      <c r="D3" s="22" t="s">
        <v>429</v>
      </c>
      <c r="E3" s="22"/>
      <c r="F3" s="22" t="s">
        <v>431</v>
      </c>
      <c r="G3" s="22"/>
      <c r="H3" s="16"/>
      <c r="I3" s="16"/>
      <c r="J3" s="16"/>
      <c r="K3" s="16"/>
      <c r="L3" s="16"/>
      <c r="M3" s="16"/>
      <c r="N3" s="16"/>
    </row>
    <row r="4" customFormat="false" ht="12.75" hidden="false" customHeight="true" outlineLevel="0" collapsed="false">
      <c r="B4" s="22" t="n">
        <v>3</v>
      </c>
      <c r="C4" s="22" t="s">
        <v>432</v>
      </c>
      <c r="D4" s="22" t="s">
        <v>433</v>
      </c>
      <c r="E4" s="31"/>
      <c r="F4" s="31" t="s">
        <v>434</v>
      </c>
      <c r="G4" s="22"/>
      <c r="H4" s="16"/>
      <c r="I4" s="16"/>
      <c r="J4" s="16"/>
      <c r="K4" s="16"/>
      <c r="L4" s="16"/>
      <c r="M4" s="16"/>
      <c r="N4" s="16"/>
    </row>
    <row r="5" customFormat="false" ht="12.75" hidden="false" customHeight="true" outlineLevel="0" collapsed="false">
      <c r="B5" s="22" t="n">
        <v>4</v>
      </c>
      <c r="C5" s="22" t="s">
        <v>435</v>
      </c>
      <c r="D5" s="147" t="s">
        <v>137</v>
      </c>
      <c r="E5" s="22"/>
      <c r="F5" s="22" t="s">
        <v>436</v>
      </c>
      <c r="G5" s="22"/>
      <c r="H5" s="16"/>
      <c r="I5" s="16"/>
      <c r="J5" s="16"/>
      <c r="K5" s="16"/>
      <c r="L5" s="16"/>
      <c r="M5" s="16"/>
      <c r="N5" s="16"/>
    </row>
    <row r="6" customFormat="false" ht="12.75" hidden="false" customHeight="true" outlineLevel="0" collapsed="false">
      <c r="B6" s="22"/>
      <c r="C6" s="22"/>
      <c r="D6" s="147"/>
      <c r="E6" s="22"/>
      <c r="F6" s="22"/>
      <c r="G6" s="22"/>
      <c r="H6" s="16"/>
      <c r="I6" s="16"/>
      <c r="J6" s="16"/>
      <c r="K6" s="16"/>
      <c r="L6" s="16"/>
      <c r="M6" s="16"/>
      <c r="N6" s="16"/>
    </row>
    <row r="7" customFormat="false" ht="12.75" hidden="false" customHeight="true" outlineLevel="0" collapsed="false">
      <c r="B7" s="22"/>
      <c r="C7" s="22"/>
      <c r="D7" s="147"/>
      <c r="E7" s="22"/>
      <c r="F7" s="22"/>
      <c r="G7" s="22"/>
      <c r="H7" s="16"/>
      <c r="I7" s="16"/>
      <c r="J7" s="16"/>
      <c r="K7" s="16"/>
      <c r="L7" s="16"/>
      <c r="M7" s="16"/>
      <c r="N7" s="16"/>
    </row>
    <row r="8" customFormat="false" ht="12.75" hidden="false" customHeight="true" outlineLevel="0" collapsed="false">
      <c r="B8" s="22"/>
      <c r="C8" s="22"/>
      <c r="D8" s="147"/>
      <c r="E8" s="29"/>
      <c r="F8" s="29"/>
      <c r="G8" s="22"/>
      <c r="H8" s="16"/>
      <c r="I8" s="16"/>
      <c r="J8" s="16"/>
      <c r="K8" s="16"/>
      <c r="L8" s="16"/>
      <c r="M8" s="16"/>
      <c r="N8" s="16"/>
    </row>
    <row r="9" customFormat="false" ht="12.75" hidden="false" customHeight="true" outlineLevel="0" collapsed="false">
      <c r="B9" s="22"/>
      <c r="C9" s="22"/>
      <c r="D9" s="147"/>
      <c r="E9" s="29"/>
      <c r="F9" s="29"/>
      <c r="G9" s="22"/>
      <c r="H9" s="16"/>
      <c r="I9" s="16"/>
      <c r="J9" s="16"/>
      <c r="K9" s="16"/>
      <c r="L9" s="16"/>
      <c r="M9" s="16"/>
      <c r="N9" s="16"/>
    </row>
    <row r="10" customFormat="false" ht="12.75" hidden="false" customHeight="true" outlineLevel="0" collapsed="false">
      <c r="B10" s="22"/>
      <c r="C10" s="22"/>
      <c r="D10" s="147"/>
      <c r="E10" s="29"/>
      <c r="F10" s="29"/>
      <c r="G10" s="22"/>
      <c r="H10" s="16"/>
      <c r="I10" s="16"/>
      <c r="J10" s="16"/>
      <c r="K10" s="16"/>
      <c r="L10" s="16"/>
      <c r="M10" s="16"/>
      <c r="N10" s="16"/>
    </row>
    <row r="11" customFormat="false" ht="12.75" hidden="false" customHeight="true" outlineLevel="0" collapsed="false">
      <c r="B11" s="22"/>
      <c r="C11" s="22"/>
      <c r="D11" s="147"/>
      <c r="E11" s="29"/>
      <c r="F11" s="29"/>
      <c r="G11" s="22"/>
      <c r="H11" s="16"/>
      <c r="I11" s="16"/>
      <c r="J11" s="16"/>
      <c r="K11" s="16"/>
      <c r="L11" s="16"/>
      <c r="M11" s="16"/>
      <c r="N11" s="16"/>
    </row>
    <row r="12" customFormat="false" ht="12.75" hidden="false" customHeight="true" outlineLevel="0" collapsed="false">
      <c r="B12" s="22"/>
      <c r="C12" s="22"/>
      <c r="D12" s="147"/>
      <c r="E12" s="29"/>
      <c r="F12" s="29"/>
      <c r="G12" s="22"/>
      <c r="H12" s="16"/>
      <c r="I12" s="16"/>
      <c r="J12" s="16"/>
      <c r="K12" s="16"/>
      <c r="L12" s="16"/>
      <c r="M12" s="16"/>
      <c r="N12" s="16"/>
    </row>
    <row r="13" customFormat="false" ht="12.75" hidden="false" customHeight="true" outlineLevel="0" collapsed="false">
      <c r="B13" s="22"/>
      <c r="C13" s="22"/>
      <c r="D13" s="147"/>
      <c r="E13" s="29"/>
      <c r="F13" s="29"/>
      <c r="G13" s="22"/>
      <c r="H13" s="16"/>
      <c r="I13" s="16"/>
      <c r="J13" s="16"/>
      <c r="K13" s="16"/>
      <c r="L13" s="16"/>
      <c r="M13" s="16"/>
      <c r="N13" s="16"/>
    </row>
    <row r="14" customFormat="false" ht="12.75" hidden="false" customHeight="true" outlineLevel="0" collapsed="false">
      <c r="B14" s="22"/>
      <c r="C14" s="22"/>
      <c r="D14" s="147"/>
      <c r="E14" s="29"/>
      <c r="F14" s="29"/>
      <c r="G14" s="22"/>
      <c r="H14" s="16"/>
      <c r="I14" s="16"/>
      <c r="J14" s="16"/>
      <c r="K14" s="16"/>
      <c r="L14" s="16"/>
      <c r="M14" s="16"/>
      <c r="N14" s="16"/>
    </row>
    <row r="15" customFormat="false" ht="12.75" hidden="false" customHeight="true" outlineLevel="0" collapsed="false">
      <c r="B15" s="22"/>
      <c r="C15" s="22"/>
      <c r="D15" s="147"/>
      <c r="E15" s="22"/>
      <c r="F15" s="22"/>
      <c r="G15" s="22"/>
      <c r="H15" s="16"/>
      <c r="I15" s="16"/>
      <c r="J15" s="16"/>
      <c r="K15" s="16"/>
      <c r="L15" s="16"/>
      <c r="M15" s="16"/>
      <c r="N15" s="16"/>
    </row>
    <row r="16" customFormat="false" ht="12.75" hidden="false" customHeight="true" outlineLevel="0" collapsed="false">
      <c r="B16" s="22"/>
      <c r="C16" s="22"/>
      <c r="D16" s="147"/>
      <c r="E16" s="22"/>
      <c r="F16" s="22"/>
      <c r="G16" s="22"/>
      <c r="H16" s="16"/>
      <c r="I16" s="16"/>
      <c r="J16" s="16"/>
      <c r="K16" s="16"/>
      <c r="L16" s="16"/>
      <c r="M16" s="16"/>
      <c r="N16" s="16"/>
    </row>
    <row r="17" customFormat="false" ht="12.75" hidden="false" customHeight="true" outlineLevel="0" collapsed="false">
      <c r="B17" s="22"/>
      <c r="C17" s="22"/>
      <c r="D17" s="147"/>
      <c r="E17" s="29"/>
      <c r="F17" s="29"/>
      <c r="G17" s="22"/>
      <c r="H17" s="16"/>
      <c r="I17" s="16"/>
      <c r="J17" s="16"/>
      <c r="K17" s="16"/>
      <c r="L17" s="16"/>
      <c r="M17" s="16"/>
      <c r="N17" s="16"/>
    </row>
    <row r="18" customFormat="false" ht="12.75" hidden="false" customHeight="true" outlineLevel="0" collapsed="false">
      <c r="B18" s="22"/>
      <c r="C18" s="22"/>
      <c r="D18" s="147"/>
      <c r="E18" s="29"/>
      <c r="F18" s="29"/>
      <c r="G18" s="22"/>
      <c r="H18" s="16"/>
      <c r="I18" s="16"/>
      <c r="J18" s="16"/>
      <c r="K18" s="16"/>
      <c r="L18" s="16"/>
      <c r="M18" s="16"/>
      <c r="N18" s="16"/>
    </row>
    <row r="19" customFormat="false" ht="12.75" hidden="false" customHeight="true" outlineLevel="0" collapsed="false">
      <c r="B19" s="22"/>
      <c r="C19" s="22"/>
      <c r="D19" s="147"/>
      <c r="E19" s="29"/>
      <c r="F19" s="29"/>
      <c r="G19" s="22"/>
      <c r="H19" s="16"/>
      <c r="I19" s="16"/>
      <c r="J19" s="16"/>
      <c r="K19" s="16"/>
      <c r="L19" s="16"/>
      <c r="M19" s="16"/>
      <c r="N19" s="16"/>
    </row>
    <row r="20" customFormat="false" ht="12.75" hidden="false" customHeight="true" outlineLevel="0" collapsed="false">
      <c r="B20" s="22"/>
      <c r="C20" s="22"/>
      <c r="D20" s="147"/>
      <c r="E20" s="29"/>
      <c r="F20" s="29"/>
      <c r="G20" s="22"/>
      <c r="H20" s="16"/>
      <c r="I20" s="16"/>
      <c r="J20" s="16"/>
      <c r="K20" s="16"/>
      <c r="L20" s="16"/>
      <c r="M20" s="16"/>
      <c r="N20" s="16"/>
    </row>
    <row r="21" customFormat="false" ht="12.75" hidden="false" customHeight="true" outlineLevel="0" collapsed="false">
      <c r="B21" s="22"/>
      <c r="C21" s="22"/>
      <c r="D21" s="147"/>
      <c r="E21" s="29"/>
      <c r="F21" s="29"/>
      <c r="G21" s="22"/>
      <c r="H21" s="16"/>
      <c r="I21" s="16"/>
      <c r="J21" s="16"/>
      <c r="K21" s="16"/>
      <c r="L21" s="16"/>
      <c r="M21" s="16"/>
      <c r="N21" s="16"/>
    </row>
    <row r="22" customFormat="false" ht="12.75" hidden="false" customHeight="true" outlineLevel="0" collapsed="false">
      <c r="B22" s="22"/>
      <c r="C22" s="22"/>
      <c r="D22" s="147"/>
      <c r="E22" s="29"/>
      <c r="F22" s="29"/>
      <c r="G22" s="22"/>
      <c r="H22" s="16"/>
      <c r="I22" s="16"/>
      <c r="J22" s="16"/>
      <c r="K22" s="16"/>
      <c r="L22" s="16"/>
      <c r="M22" s="16"/>
      <c r="N22" s="16"/>
    </row>
    <row r="23" customFormat="false" ht="12.75" hidden="false" customHeight="true" outlineLevel="0" collapsed="false">
      <c r="B23" s="22"/>
      <c r="C23" s="22"/>
      <c r="D23" s="147"/>
      <c r="E23" s="29"/>
      <c r="F23" s="29"/>
      <c r="G23" s="22"/>
      <c r="H23" s="16"/>
      <c r="I23" s="16"/>
      <c r="J23" s="16"/>
      <c r="K23" s="16"/>
      <c r="L23" s="16"/>
      <c r="M23" s="16"/>
      <c r="N23" s="16"/>
    </row>
    <row r="24" customFormat="false" ht="12.75" hidden="false" customHeight="true" outlineLevel="0" collapsed="false">
      <c r="B24" s="22"/>
      <c r="C24" s="22"/>
      <c r="D24" s="147"/>
      <c r="E24" s="22"/>
      <c r="F24" s="22"/>
      <c r="G24" s="22"/>
      <c r="H24" s="16"/>
      <c r="I24" s="16"/>
      <c r="J24" s="16"/>
      <c r="K24" s="16"/>
      <c r="L24" s="16"/>
      <c r="M24" s="16"/>
      <c r="N24" s="16"/>
    </row>
    <row r="25" customFormat="false" ht="12.75" hidden="false" customHeight="true" outlineLevel="0" collapsed="false">
      <c r="B25" s="22"/>
      <c r="C25" s="22"/>
      <c r="E25" s="22"/>
      <c r="F25" s="22"/>
      <c r="G25" s="22"/>
      <c r="H25" s="16"/>
      <c r="I25" s="16"/>
      <c r="J25" s="16"/>
      <c r="K25" s="16"/>
      <c r="L25" s="16"/>
      <c r="M25" s="16"/>
      <c r="N25" s="16"/>
    </row>
    <row r="26" customFormat="false" ht="12.75" hidden="false" customHeight="true" outlineLevel="0" collapsed="false">
      <c r="B26" s="22"/>
      <c r="C26" s="22"/>
      <c r="D26" s="147"/>
      <c r="E26" s="22"/>
      <c r="F26" s="22"/>
      <c r="G26" s="22"/>
      <c r="H26" s="16"/>
      <c r="I26" s="16"/>
      <c r="J26" s="16"/>
      <c r="K26" s="16"/>
      <c r="L26" s="16"/>
      <c r="M26" s="16"/>
      <c r="N26" s="16"/>
    </row>
    <row r="27" customFormat="false" ht="12.75" hidden="false" customHeight="true" outlineLevel="0" collapsed="false">
      <c r="B27" s="22"/>
      <c r="C27" s="22"/>
      <c r="D27" s="147"/>
      <c r="E27" s="22"/>
      <c r="F27" s="22"/>
      <c r="G27" s="22"/>
      <c r="H27" s="16"/>
      <c r="I27" s="16"/>
      <c r="J27" s="16"/>
      <c r="K27" s="16"/>
      <c r="L27" s="16"/>
      <c r="M27" s="16"/>
      <c r="N27" s="16"/>
    </row>
    <row r="28" customFormat="false" ht="12.75" hidden="false" customHeight="true" outlineLevel="0" collapsed="false">
      <c r="B28" s="22"/>
      <c r="C28" s="22"/>
      <c r="D28" s="147"/>
      <c r="E28" s="22"/>
      <c r="F28" s="22"/>
      <c r="G28" s="22"/>
      <c r="H28" s="16"/>
      <c r="I28" s="16"/>
      <c r="J28" s="16"/>
      <c r="K28" s="16"/>
      <c r="L28" s="16"/>
      <c r="M28" s="16"/>
      <c r="N28" s="16"/>
    </row>
    <row r="29" customFormat="false" ht="12.75" hidden="false" customHeight="true" outlineLevel="0" collapsed="false">
      <c r="B29" s="22"/>
      <c r="C29" s="22"/>
      <c r="D29" s="147"/>
      <c r="E29" s="22"/>
      <c r="F29" s="22"/>
      <c r="G29" s="22"/>
      <c r="H29" s="16"/>
      <c r="I29" s="16"/>
      <c r="J29" s="16"/>
      <c r="K29" s="16"/>
      <c r="L29" s="16"/>
      <c r="M29" s="16"/>
      <c r="N29" s="16"/>
    </row>
    <row r="30" customFormat="false" ht="12.75" hidden="false" customHeight="true" outlineLevel="0" collapsed="false">
      <c r="B30" s="22"/>
      <c r="C30" s="22"/>
      <c r="D30" s="147"/>
      <c r="E30" s="22"/>
      <c r="F30" s="22"/>
      <c r="G30" s="22"/>
      <c r="H30" s="16"/>
      <c r="I30" s="16"/>
      <c r="J30" s="16"/>
      <c r="K30" s="16"/>
      <c r="L30" s="16"/>
      <c r="M30" s="16"/>
      <c r="N30" s="16"/>
    </row>
    <row r="31" customFormat="false" ht="12.75" hidden="false" customHeight="true" outlineLevel="0" collapsed="false">
      <c r="B31" s="22"/>
      <c r="C31" s="22"/>
      <c r="D31" s="147"/>
      <c r="E31" s="22"/>
      <c r="F31" s="22"/>
      <c r="G31" s="22"/>
      <c r="H31" s="16"/>
      <c r="I31" s="16"/>
      <c r="J31" s="16"/>
      <c r="K31" s="16"/>
      <c r="L31" s="16"/>
      <c r="M31" s="16"/>
      <c r="N31" s="16"/>
    </row>
    <row r="32" customFormat="false" ht="12.75" hidden="false" customHeight="true" outlineLevel="0" collapsed="false">
      <c r="B32" s="22"/>
      <c r="C32" s="22"/>
      <c r="D32" s="147"/>
      <c r="E32" s="29"/>
      <c r="F32" s="29"/>
      <c r="G32" s="22"/>
      <c r="H32" s="16"/>
      <c r="I32" s="16"/>
      <c r="J32" s="16"/>
      <c r="K32" s="16"/>
      <c r="L32" s="16"/>
      <c r="M32" s="16"/>
      <c r="N32" s="16"/>
    </row>
    <row r="33" customFormat="false" ht="12.75" hidden="false" customHeight="true" outlineLevel="0" collapsed="false">
      <c r="B33" s="22"/>
      <c r="C33" s="22"/>
      <c r="D33" s="147"/>
      <c r="E33" s="29"/>
      <c r="F33" s="29"/>
      <c r="G33" s="22"/>
      <c r="H33" s="16"/>
      <c r="I33" s="16"/>
      <c r="J33" s="16"/>
      <c r="K33" s="16"/>
      <c r="L33" s="16"/>
      <c r="M33" s="16"/>
      <c r="N33" s="16"/>
    </row>
    <row r="34" customFormat="false" ht="12.75" hidden="false" customHeight="true" outlineLevel="0" collapsed="false">
      <c r="B34" s="22"/>
      <c r="C34" s="22"/>
      <c r="D34" s="147"/>
      <c r="E34" s="29"/>
      <c r="F34" s="29"/>
      <c r="G34" s="22"/>
      <c r="H34" s="16"/>
      <c r="I34" s="16"/>
      <c r="J34" s="16"/>
      <c r="K34" s="16"/>
      <c r="L34" s="16"/>
      <c r="M34" s="16"/>
      <c r="N34" s="16"/>
    </row>
    <row r="35" customFormat="false" ht="12.75" hidden="false" customHeight="true" outlineLevel="0" collapsed="false">
      <c r="B35" s="22"/>
      <c r="C35" s="22"/>
      <c r="D35" s="147"/>
      <c r="E35" s="29"/>
      <c r="F35" s="29"/>
      <c r="G35" s="22"/>
      <c r="H35" s="16"/>
      <c r="I35" s="16"/>
      <c r="J35" s="16"/>
      <c r="K35" s="16"/>
      <c r="L35" s="16"/>
      <c r="M35" s="16"/>
      <c r="N35" s="16"/>
    </row>
    <row r="36" customFormat="false" ht="12.75" hidden="false" customHeight="true" outlineLevel="0" collapsed="false">
      <c r="B36" s="22"/>
      <c r="C36" s="22"/>
      <c r="D36" s="147"/>
      <c r="E36" s="29"/>
      <c r="F36" s="29"/>
      <c r="G36" s="22"/>
      <c r="H36" s="16"/>
      <c r="I36" s="16"/>
      <c r="J36" s="16"/>
      <c r="K36" s="16"/>
      <c r="L36" s="16"/>
      <c r="M36" s="16"/>
      <c r="N36" s="16"/>
    </row>
    <row r="37" customFormat="false" ht="12.75" hidden="false" customHeight="true" outlineLevel="0" collapsed="false">
      <c r="B37" s="22"/>
      <c r="C37" s="22"/>
      <c r="D37" s="147"/>
      <c r="E37" s="29"/>
      <c r="F37" s="29"/>
      <c r="G37" s="22"/>
      <c r="H37" s="16"/>
      <c r="I37" s="16"/>
      <c r="J37" s="16"/>
      <c r="K37" s="16"/>
      <c r="L37" s="16"/>
      <c r="M37" s="16"/>
      <c r="N37" s="16"/>
    </row>
    <row r="38" customFormat="false" ht="12.75" hidden="false" customHeight="true" outlineLevel="0" collapsed="false">
      <c r="B38" s="22"/>
      <c r="C38" s="22"/>
      <c r="D38" s="147"/>
      <c r="E38" s="22"/>
      <c r="F38" s="22"/>
      <c r="G38" s="22"/>
      <c r="H38" s="16"/>
      <c r="I38" s="16"/>
      <c r="J38" s="16"/>
      <c r="K38" s="16"/>
      <c r="L38" s="16"/>
      <c r="M38" s="16"/>
      <c r="N38" s="16"/>
    </row>
    <row r="39" customFormat="false" ht="12.75" hidden="false" customHeight="true" outlineLevel="0" collapsed="false">
      <c r="B39" s="31"/>
      <c r="C39" s="31"/>
      <c r="D39" s="148"/>
      <c r="E39" s="31"/>
      <c r="F39" s="31"/>
      <c r="G39" s="22"/>
      <c r="H39" s="16"/>
      <c r="I39" s="16"/>
      <c r="J39" s="16"/>
      <c r="K39" s="16"/>
      <c r="L39" s="16"/>
      <c r="M39" s="16"/>
      <c r="N39" s="16"/>
    </row>
    <row r="40" customFormat="false" ht="12.75" hidden="false" customHeight="true" outlineLevel="0" collapsed="false">
      <c r="B40" s="22"/>
      <c r="C40" s="29"/>
      <c r="D40" s="29"/>
      <c r="E40" s="22"/>
      <c r="F40" s="22"/>
      <c r="G40" s="22"/>
      <c r="H40" s="16"/>
      <c r="I40" s="16"/>
      <c r="J40" s="16"/>
      <c r="K40" s="16"/>
      <c r="L40" s="16"/>
      <c r="M40" s="16"/>
      <c r="N40" s="16"/>
    </row>
    <row r="41" customFormat="false" ht="12.75" hidden="false" customHeight="true" outlineLevel="0" collapsed="false">
      <c r="B41" s="22"/>
      <c r="C41" s="29"/>
      <c r="D41" s="29"/>
      <c r="E41" s="29"/>
      <c r="F41" s="29"/>
      <c r="G41" s="29"/>
      <c r="H41" s="16"/>
      <c r="I41" s="16"/>
      <c r="J41" s="16"/>
      <c r="K41" s="16"/>
      <c r="L41" s="16"/>
      <c r="M41" s="16"/>
      <c r="N41" s="16"/>
    </row>
    <row r="42" customFormat="false" ht="12.75" hidden="false" customHeight="true" outlineLevel="0" collapsed="false">
      <c r="B42" s="22"/>
      <c r="C42" s="29"/>
      <c r="D42" s="29"/>
      <c r="E42" s="29"/>
      <c r="F42" s="29"/>
      <c r="G42" s="29"/>
      <c r="H42" s="16"/>
      <c r="I42" s="16"/>
      <c r="J42" s="16"/>
      <c r="K42" s="16"/>
      <c r="L42" s="16"/>
      <c r="M42" s="16"/>
      <c r="N42" s="16"/>
    </row>
    <row r="43" customFormat="false" ht="12.75" hidden="false" customHeight="true" outlineLevel="0" collapsed="false">
      <c r="B43" s="22"/>
      <c r="C43" s="29"/>
      <c r="D43" s="29"/>
      <c r="E43" s="29"/>
      <c r="F43" s="29"/>
      <c r="G43" s="29"/>
      <c r="H43" s="16"/>
      <c r="I43" s="16"/>
      <c r="J43" s="16"/>
      <c r="K43" s="16"/>
      <c r="L43" s="16"/>
      <c r="M43" s="16"/>
      <c r="N43" s="16"/>
    </row>
    <row r="44" customFormat="false" ht="12.75" hidden="false" customHeight="true" outlineLevel="0" collapsed="false">
      <c r="B44" s="22"/>
      <c r="C44" s="22"/>
      <c r="D44" s="22"/>
      <c r="E44" s="22"/>
      <c r="F44" s="22"/>
      <c r="G44" s="22"/>
      <c r="H44" s="16"/>
      <c r="I44" s="16"/>
      <c r="J44" s="16"/>
      <c r="K44" s="16"/>
      <c r="L44" s="16"/>
      <c r="M44" s="16"/>
      <c r="N44" s="16"/>
    </row>
    <row r="45" customFormat="false" ht="12.75" hidden="false" customHeight="true" outlineLevel="0" collapsed="false">
      <c r="B45" s="22"/>
      <c r="C45" s="22"/>
      <c r="D45" s="22"/>
      <c r="E45" s="22"/>
      <c r="F45" s="22"/>
      <c r="G45" s="22"/>
      <c r="H45" s="16"/>
      <c r="I45" s="16"/>
      <c r="J45" s="16"/>
      <c r="K45" s="16"/>
      <c r="L45" s="16"/>
      <c r="M45" s="16"/>
      <c r="N45" s="16"/>
    </row>
    <row r="46" customFormat="false" ht="12.75" hidden="false" customHeight="true" outlineLevel="0" collapsed="false">
      <c r="B46" s="22"/>
      <c r="C46" s="22"/>
      <c r="D46" s="22"/>
      <c r="E46" s="22"/>
      <c r="F46" s="22"/>
      <c r="G46" s="22"/>
      <c r="H46" s="16"/>
      <c r="I46" s="16"/>
      <c r="J46" s="16"/>
      <c r="K46" s="16"/>
      <c r="L46" s="16"/>
      <c r="M46" s="16"/>
      <c r="N46" s="16"/>
    </row>
    <row r="47" customFormat="false" ht="12.75" hidden="false" customHeight="true" outlineLevel="0" collapsed="false">
      <c r="B47" s="22"/>
      <c r="C47" s="22"/>
      <c r="D47" s="22"/>
      <c r="E47" s="22"/>
      <c r="F47" s="22"/>
      <c r="G47" s="22"/>
      <c r="H47" s="16"/>
      <c r="I47" s="16"/>
      <c r="J47" s="16"/>
      <c r="K47" s="16"/>
      <c r="L47" s="16"/>
      <c r="M47" s="16"/>
      <c r="N47" s="16"/>
    </row>
    <row r="48" customFormat="false" ht="12.75" hidden="false" customHeight="true" outlineLevel="0" collapsed="false">
      <c r="B48" s="22"/>
      <c r="C48" s="22"/>
      <c r="D48" s="22"/>
      <c r="E48" s="22"/>
      <c r="F48" s="22"/>
      <c r="G48" s="22"/>
      <c r="H48" s="16"/>
      <c r="I48" s="16"/>
      <c r="J48" s="16"/>
      <c r="K48" s="16"/>
      <c r="L48" s="16"/>
      <c r="M48" s="16"/>
      <c r="N48" s="16"/>
    </row>
    <row r="49" customFormat="false" ht="12.75" hidden="false" customHeight="true" outlineLevel="0" collapsed="false">
      <c r="B49" s="22"/>
      <c r="C49" s="22"/>
      <c r="D49" s="22"/>
      <c r="E49" s="22"/>
      <c r="F49" s="22"/>
      <c r="G49" s="22"/>
      <c r="H49" s="16"/>
      <c r="I49" s="16"/>
      <c r="J49" s="16"/>
      <c r="K49" s="16"/>
      <c r="L49" s="16"/>
      <c r="M49" s="16"/>
      <c r="N49" s="16"/>
    </row>
    <row r="50" customFormat="false" ht="12.75" hidden="false" customHeight="true" outlineLevel="0" collapsed="false">
      <c r="B50" s="22"/>
      <c r="C50" s="22"/>
      <c r="D50" s="22"/>
      <c r="E50" s="22"/>
      <c r="F50" s="22"/>
      <c r="G50" s="22"/>
      <c r="H50" s="16"/>
      <c r="I50" s="16"/>
      <c r="J50" s="16"/>
      <c r="K50" s="16"/>
      <c r="L50" s="16"/>
      <c r="M50" s="16"/>
      <c r="N50" s="16"/>
    </row>
    <row r="51" customFormat="false" ht="12.75" hidden="false" customHeight="true" outlineLevel="0" collapsed="false">
      <c r="B51" s="22"/>
      <c r="C51" s="22"/>
      <c r="D51" s="22"/>
      <c r="E51" s="22"/>
      <c r="F51" s="22"/>
      <c r="G51" s="22"/>
      <c r="H51" s="16"/>
      <c r="I51" s="16"/>
      <c r="J51" s="16"/>
      <c r="K51" s="16"/>
      <c r="L51" s="16"/>
      <c r="M51" s="16"/>
      <c r="N51" s="16"/>
    </row>
    <row r="52" customFormat="false" ht="12.75" hidden="false" customHeight="true" outlineLevel="0" collapsed="false">
      <c r="B52" s="22"/>
      <c r="C52" s="22"/>
      <c r="D52" s="22"/>
      <c r="E52" s="22"/>
      <c r="F52" s="22"/>
      <c r="G52" s="22"/>
      <c r="H52" s="16"/>
      <c r="I52" s="16"/>
      <c r="J52" s="16"/>
      <c r="K52" s="16"/>
      <c r="L52" s="16"/>
      <c r="M52" s="16"/>
      <c r="N52" s="16"/>
    </row>
    <row r="53" customFormat="false" ht="12.75" hidden="false" customHeight="true" outlineLevel="0" collapsed="false">
      <c r="B53" s="39"/>
      <c r="C53" s="39"/>
      <c r="D53" s="39"/>
      <c r="E53" s="39"/>
      <c r="F53" s="39"/>
      <c r="G53" s="39"/>
      <c r="H53" s="16"/>
      <c r="I53" s="16"/>
      <c r="J53" s="16"/>
      <c r="K53" s="16"/>
      <c r="L53" s="16"/>
      <c r="M53" s="16"/>
      <c r="N53" s="16"/>
    </row>
    <row r="54" customFormat="false" ht="12.75" hidden="false" customHeight="true" outlineLevel="0" collapsed="false">
      <c r="B54" s="22"/>
      <c r="C54" s="22"/>
      <c r="D54" s="22"/>
      <c r="E54" s="22"/>
      <c r="F54" s="22"/>
      <c r="G54" s="22"/>
      <c r="H54" s="16"/>
      <c r="I54" s="16"/>
      <c r="J54" s="16"/>
      <c r="K54" s="16"/>
      <c r="L54" s="16"/>
      <c r="M54" s="16"/>
      <c r="N54" s="16"/>
    </row>
    <row r="55" customFormat="false" ht="12.75" hidden="false" customHeight="true" outlineLevel="0" collapsed="false">
      <c r="B55" s="22"/>
      <c r="C55" s="22"/>
      <c r="D55" s="22"/>
      <c r="E55" s="22"/>
      <c r="F55" s="22"/>
      <c r="G55" s="22"/>
      <c r="H55" s="16"/>
      <c r="I55" s="16"/>
      <c r="J55" s="16"/>
      <c r="K55" s="16"/>
      <c r="L55" s="16"/>
      <c r="M55" s="16"/>
      <c r="N55" s="16"/>
    </row>
    <row r="56" customFormat="false" ht="12.75" hidden="false" customHeight="true" outlineLevel="0" collapsed="false">
      <c r="B56" s="22"/>
      <c r="C56" s="22"/>
      <c r="D56" s="22"/>
      <c r="E56" s="22"/>
      <c r="F56" s="22"/>
      <c r="G56" s="22"/>
      <c r="H56" s="16"/>
      <c r="I56" s="16"/>
      <c r="J56" s="16"/>
      <c r="K56" s="16"/>
      <c r="L56" s="16"/>
      <c r="M56" s="16"/>
      <c r="N56" s="16"/>
    </row>
    <row r="57" customFormat="false" ht="12.75" hidden="false" customHeight="true" outlineLevel="0" collapsed="false">
      <c r="B57" s="22"/>
      <c r="C57" s="22"/>
      <c r="D57" s="22"/>
      <c r="E57" s="22"/>
      <c r="F57" s="22"/>
      <c r="G57" s="22"/>
      <c r="H57" s="16"/>
      <c r="I57" s="16"/>
      <c r="J57" s="16"/>
      <c r="K57" s="16"/>
      <c r="L57" s="16"/>
      <c r="M57" s="16"/>
      <c r="N57" s="16"/>
    </row>
    <row r="58" customFormat="false" ht="12.75" hidden="false" customHeight="true" outlineLevel="0" collapsed="false">
      <c r="B58" s="22"/>
      <c r="C58" s="22"/>
      <c r="D58" s="22"/>
      <c r="E58" s="22"/>
      <c r="F58" s="22"/>
      <c r="G58" s="22"/>
      <c r="H58" s="16"/>
      <c r="I58" s="16"/>
      <c r="J58" s="16"/>
      <c r="K58" s="16"/>
      <c r="L58" s="16"/>
      <c r="M58" s="16"/>
      <c r="N58" s="16"/>
    </row>
    <row r="59" customFormat="false" ht="12.75" hidden="false" customHeight="true" outlineLevel="0" collapsed="false">
      <c r="B59" s="22"/>
      <c r="C59" s="22"/>
      <c r="D59" s="22"/>
      <c r="E59" s="22"/>
      <c r="F59" s="22"/>
      <c r="G59" s="22"/>
      <c r="H59" s="16"/>
      <c r="I59" s="16"/>
      <c r="J59" s="16"/>
      <c r="K59" s="16"/>
      <c r="L59" s="16"/>
      <c r="M59" s="16"/>
      <c r="N59" s="16"/>
    </row>
    <row r="60" customFormat="false" ht="12.75" hidden="false" customHeight="true" outlineLevel="0" collapsed="false">
      <c r="B60" s="22"/>
      <c r="C60" s="22"/>
      <c r="D60" s="22"/>
      <c r="E60" s="22"/>
      <c r="F60" s="22"/>
      <c r="G60" s="22"/>
      <c r="H60" s="16"/>
      <c r="I60" s="16"/>
      <c r="J60" s="16"/>
      <c r="K60" s="16"/>
      <c r="L60" s="16"/>
      <c r="M60" s="16"/>
      <c r="N60" s="16"/>
    </row>
    <row r="61" customFormat="false" ht="12.75" hidden="false" customHeight="true" outlineLevel="0" collapsed="false">
      <c r="B61" s="22"/>
      <c r="C61" s="22"/>
      <c r="D61" s="22"/>
      <c r="E61" s="22"/>
      <c r="F61" s="22"/>
      <c r="G61" s="22"/>
      <c r="H61" s="16"/>
      <c r="I61" s="16"/>
      <c r="J61" s="16"/>
      <c r="K61" s="16"/>
      <c r="L61" s="16"/>
      <c r="M61" s="16"/>
      <c r="N61" s="16"/>
    </row>
    <row r="62" customFormat="false" ht="12.75" hidden="false" customHeight="true" outlineLevel="0" collapsed="false">
      <c r="B62" s="22"/>
      <c r="C62" s="22"/>
      <c r="D62" s="22"/>
      <c r="E62" s="22"/>
      <c r="F62" s="22"/>
      <c r="G62" s="22"/>
      <c r="H62" s="16"/>
      <c r="I62" s="16"/>
      <c r="J62" s="16"/>
      <c r="K62" s="16"/>
      <c r="L62" s="16"/>
      <c r="M62" s="16"/>
      <c r="N62" s="16"/>
    </row>
    <row r="63" customFormat="false" ht="12.75" hidden="false" customHeight="true" outlineLevel="0" collapsed="false">
      <c r="B63" s="22"/>
      <c r="C63" s="22"/>
      <c r="D63" s="22"/>
      <c r="E63" s="22"/>
      <c r="F63" s="22"/>
      <c r="G63" s="22"/>
      <c r="H63" s="16"/>
      <c r="I63" s="16"/>
      <c r="J63" s="16"/>
      <c r="K63" s="16"/>
      <c r="L63" s="16"/>
      <c r="M63" s="16"/>
      <c r="N63" s="16"/>
    </row>
    <row r="64" customFormat="false" ht="12.75" hidden="false" customHeight="true" outlineLevel="0" collapsed="false">
      <c r="B64" s="22"/>
      <c r="C64" s="22"/>
      <c r="D64" s="22"/>
      <c r="E64" s="22"/>
      <c r="F64" s="22"/>
      <c r="G64" s="22"/>
      <c r="H64" s="16"/>
      <c r="I64" s="16"/>
      <c r="J64" s="16"/>
      <c r="K64" s="16"/>
      <c r="L64" s="16"/>
      <c r="M64" s="16"/>
      <c r="N64" s="16"/>
    </row>
    <row r="65" customFormat="false" ht="12.75" hidden="false" customHeight="true" outlineLevel="0" collapsed="false">
      <c r="B65" s="22"/>
      <c r="C65" s="22"/>
      <c r="D65" s="22"/>
      <c r="E65" s="22"/>
      <c r="F65" s="22"/>
      <c r="G65" s="22"/>
      <c r="H65" s="16"/>
      <c r="I65" s="16"/>
      <c r="J65" s="16"/>
      <c r="K65" s="16"/>
      <c r="L65" s="16"/>
      <c r="M65" s="16"/>
      <c r="N65" s="16"/>
    </row>
    <row r="66" customFormat="false" ht="12.75" hidden="false" customHeight="true" outlineLevel="0" collapsed="false">
      <c r="B66" s="22"/>
      <c r="C66" s="22"/>
      <c r="D66" s="22"/>
      <c r="E66" s="22"/>
      <c r="F66" s="22"/>
      <c r="G66" s="22"/>
      <c r="H66" s="16"/>
      <c r="I66" s="16"/>
      <c r="J66" s="16"/>
      <c r="K66" s="16"/>
      <c r="L66" s="16"/>
      <c r="M66" s="16"/>
      <c r="N66" s="16"/>
    </row>
    <row r="67" customFormat="false" ht="12.75" hidden="false" customHeight="true" outlineLevel="0" collapsed="false">
      <c r="B67" s="22"/>
      <c r="C67" s="22"/>
      <c r="D67" s="22"/>
      <c r="E67" s="22"/>
      <c r="F67" s="22"/>
      <c r="G67" s="22"/>
      <c r="H67" s="16"/>
      <c r="I67" s="16"/>
      <c r="J67" s="16"/>
      <c r="K67" s="16"/>
      <c r="L67" s="16"/>
      <c r="M67" s="16"/>
      <c r="N67" s="16"/>
    </row>
    <row r="68" customFormat="false" ht="12.75" hidden="false" customHeight="true" outlineLevel="0" collapsed="false">
      <c r="B68" s="22"/>
      <c r="C68" s="22"/>
      <c r="D68" s="22"/>
      <c r="E68" s="22"/>
      <c r="F68" s="22"/>
      <c r="G68" s="22"/>
      <c r="H68" s="16"/>
      <c r="I68" s="16"/>
      <c r="J68" s="16"/>
      <c r="K68" s="16"/>
      <c r="L68" s="16"/>
      <c r="M68" s="16"/>
      <c r="N68" s="16"/>
    </row>
    <row r="69" customFormat="false" ht="12.75" hidden="false" customHeight="true" outlineLevel="0" collapsed="false">
      <c r="B69" s="22"/>
      <c r="C69" s="22"/>
      <c r="D69" s="22"/>
      <c r="E69" s="22"/>
      <c r="F69" s="22"/>
      <c r="G69" s="22"/>
      <c r="H69" s="16"/>
      <c r="I69" s="16"/>
      <c r="J69" s="16"/>
      <c r="K69" s="16"/>
      <c r="L69" s="16"/>
      <c r="M69" s="16"/>
      <c r="N69" s="16"/>
    </row>
    <row r="70" customFormat="false" ht="12.75" hidden="false" customHeight="true" outlineLevel="0" collapsed="false">
      <c r="B70" s="22"/>
      <c r="C70" s="22"/>
      <c r="D70" s="22"/>
      <c r="E70" s="22"/>
      <c r="F70" s="22"/>
      <c r="G70" s="22"/>
      <c r="H70" s="16"/>
      <c r="I70" s="16"/>
      <c r="J70" s="16"/>
      <c r="K70" s="16"/>
      <c r="L70" s="16"/>
      <c r="M70" s="16"/>
      <c r="N70" s="16"/>
    </row>
    <row r="71" customFormat="false" ht="12.75" hidden="false" customHeight="true" outlineLevel="0" collapsed="false">
      <c r="B71" s="22"/>
      <c r="C71" s="22"/>
      <c r="D71" s="22"/>
      <c r="E71" s="22"/>
      <c r="F71" s="22"/>
      <c r="G71" s="22"/>
      <c r="H71" s="16"/>
      <c r="I71" s="16"/>
      <c r="J71" s="16"/>
      <c r="K71" s="16"/>
      <c r="L71" s="16"/>
      <c r="M71" s="16"/>
      <c r="N71" s="16"/>
    </row>
    <row r="72" customFormat="false" ht="12.75" hidden="false" customHeight="true" outlineLevel="0" collapsed="false">
      <c r="B72" s="22"/>
      <c r="C72" s="22"/>
      <c r="D72" s="22"/>
      <c r="E72" s="22"/>
      <c r="F72" s="22"/>
      <c r="G72" s="22"/>
      <c r="H72" s="16"/>
      <c r="I72" s="16"/>
      <c r="J72" s="16"/>
      <c r="K72" s="16"/>
      <c r="L72" s="16"/>
      <c r="M72" s="16"/>
      <c r="N72" s="16"/>
    </row>
    <row r="73" customFormat="false" ht="12.75" hidden="false" customHeight="true" outlineLevel="0" collapsed="false">
      <c r="B73" s="22"/>
      <c r="C73" s="22"/>
      <c r="D73" s="22"/>
      <c r="E73" s="22"/>
      <c r="F73" s="22"/>
      <c r="G73" s="22"/>
      <c r="H73" s="16"/>
      <c r="I73" s="16"/>
      <c r="J73" s="16"/>
      <c r="K73" s="16"/>
      <c r="L73" s="16"/>
      <c r="M73" s="16"/>
      <c r="N73" s="16"/>
    </row>
    <row r="74" customFormat="false" ht="12.75" hidden="false" customHeight="true" outlineLevel="0" collapsed="false">
      <c r="B74" s="22"/>
      <c r="C74" s="22"/>
      <c r="D74" s="22"/>
      <c r="E74" s="22"/>
      <c r="F74" s="22"/>
      <c r="G74" s="22"/>
      <c r="H74" s="16"/>
      <c r="I74" s="16"/>
      <c r="J74" s="16"/>
      <c r="K74" s="16"/>
      <c r="L74" s="16"/>
      <c r="M74" s="16"/>
      <c r="N74" s="16"/>
    </row>
    <row r="75" customFormat="false" ht="12.75" hidden="false" customHeight="true" outlineLevel="0" collapsed="false">
      <c r="B75" s="22"/>
      <c r="C75" s="22"/>
      <c r="D75" s="22"/>
      <c r="E75" s="22"/>
      <c r="F75" s="22"/>
      <c r="G75" s="22"/>
      <c r="H75" s="16"/>
      <c r="I75" s="16"/>
      <c r="J75" s="16"/>
      <c r="K75" s="16"/>
      <c r="L75" s="16"/>
      <c r="M75" s="16"/>
      <c r="N75" s="16"/>
    </row>
    <row r="76" customFormat="false" ht="12.75" hidden="false" customHeight="true" outlineLevel="0" collapsed="false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</row>
    <row r="77" customFormat="false" ht="12.75" hidden="false" customHeight="true" outlineLevel="0" collapsed="false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customFormat="false" ht="12.75" hidden="false" customHeight="true" outlineLevel="0" collapsed="false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customFormat="false" ht="12.75" hidden="false" customHeight="true" outlineLevel="0" collapsed="false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customFormat="false" ht="12.75" hidden="false" customHeight="true" outlineLevel="0" collapsed="false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</row>
    <row r="81" customFormat="false" ht="12.75" hidden="false" customHeight="true" outlineLevel="0" collapsed="false">
      <c r="B81" s="16"/>
      <c r="C81" s="16"/>
      <c r="D81" s="16"/>
      <c r="E81" s="16"/>
      <c r="F81" s="16"/>
      <c r="G81" s="1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LibreOffice/25.8.7.3$Windows_X86_64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2025-04-10T06:53:02Z</dcterms:created>
  <dc:creator>조진원/연구원/PRI EI Task(jinwon.cho@lge.com)</dc:creator>
  <dc:description/>
  <dc:language>ko-KR</dc:language>
  <cp:lastModifiedBy/>
  <dcterms:modified xsi:type="dcterms:W3CDTF">2026-06-22T15:33:36Z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0x010100D275D3598332C749BE33BA730925276E</vt:lpwstr>
  </property>
  <property fmtid="{D5CDD505-2E9C-101B-9397-08002B2CF9AE}" pid="4" name="MSIP_Label_cc6ed9fc-fefc-4a0c-a6d6-10cf236c0d4f_ActionId">
    <vt:lpwstr>ba1c46fb-a733-4aa9-bc1b-e82885165fcb</vt:lpwstr>
  </property>
  <property fmtid="{D5CDD505-2E9C-101B-9397-08002B2CF9AE}" pid="5" name="MSIP_Label_cc6ed9fc-fefc-4a0c-a6d6-10cf236c0d4f_ContentBits">
    <vt:lpwstr>1</vt:lpwstr>
  </property>
  <property fmtid="{D5CDD505-2E9C-101B-9397-08002B2CF9AE}" pid="6" name="MSIP_Label_cc6ed9fc-fefc-4a0c-a6d6-10cf236c0d4f_Enabled">
    <vt:lpwstr>true</vt:lpwstr>
  </property>
  <property fmtid="{D5CDD505-2E9C-101B-9397-08002B2CF9AE}" pid="7" name="MSIP_Label_cc6ed9fc-fefc-4a0c-a6d6-10cf236c0d4f_Method">
    <vt:lpwstr>Standard</vt:lpwstr>
  </property>
  <property fmtid="{D5CDD505-2E9C-101B-9397-08002B2CF9AE}" pid="8" name="MSIP_Label_cc6ed9fc-fefc-4a0c-a6d6-10cf236c0d4f_Name">
    <vt:lpwstr>Internal use only</vt:lpwstr>
  </property>
  <property fmtid="{D5CDD505-2E9C-101B-9397-08002B2CF9AE}" pid="9" name="MSIP_Label_cc6ed9fc-fefc-4a0c-a6d6-10cf236c0d4f_SetDate">
    <vt:lpwstr>2025-04-18T05:40:55Z</vt:lpwstr>
  </property>
  <property fmtid="{D5CDD505-2E9C-101B-9397-08002B2CF9AE}" pid="10" name="MSIP_Label_cc6ed9fc-fefc-4a0c-a6d6-10cf236c0d4f_SiteId">
    <vt:lpwstr>5069cde4-642a-45c0-8094-d0c2dec10be3</vt:lpwstr>
  </property>
  <property fmtid="{D5CDD505-2E9C-101B-9397-08002B2CF9AE}" pid="11" name="MSIP_Label_cc6ed9fc-fefc-4a0c-a6d6-10cf236c0d4f_Tag">
    <vt:lpwstr>10, 3, 0, 2</vt:lpwstr>
  </property>
  <property fmtid="{D5CDD505-2E9C-101B-9397-08002B2CF9AE}" pid="12" name="MediaServiceImageTags">
    <vt:lpwstr/>
  </property>
  <property fmtid="{D5CDD505-2E9C-101B-9397-08002B2CF9AE}" pid="13" name="Order">
    <vt:r8>5700</vt:r8>
  </property>
  <property fmtid="{D5CDD505-2E9C-101B-9397-08002B2CF9AE}" pid="14" name="TemplateUrl">
    <vt:lpwstr/>
  </property>
  <property fmtid="{D5CDD505-2E9C-101B-9397-08002B2CF9AE}" pid="15" name="TriggerFlowInfo">
    <vt:lpwstr/>
  </property>
  <property fmtid="{D5CDD505-2E9C-101B-9397-08002B2CF9AE}" pid="16" name="_ExtendedDescription">
    <vt:lpwstr/>
  </property>
  <property fmtid="{D5CDD505-2E9C-101B-9397-08002B2CF9AE}" pid="17" name="xd_ProgID">
    <vt:lpwstr/>
  </property>
  <property fmtid="{D5CDD505-2E9C-101B-9397-08002B2CF9AE}" pid="18" name="xd_Signature">
    <vt:bool>0</vt:bool>
  </property>
</Properties>
</file>